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2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3.xml" ContentType="application/vnd.openxmlformats-officedocument.drawing+xml"/>
  <Override PartName="/xl/charts/chart16.xml" ContentType="application/vnd.openxmlformats-officedocument.drawingml.chart+xml"/>
  <Override PartName="/xl/drawings/drawing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6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8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9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10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11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12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1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14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drawings/drawing15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16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1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9315" yWindow="-150" windowWidth="9015" windowHeight="11055" tabRatio="745" firstSheet="9" activeTab="27"/>
  </bookViews>
  <sheets>
    <sheet name="DECEMBER 2013" sheetId="1" state="hidden" r:id="rId1"/>
    <sheet name="JAN 2014" sheetId="2" state="hidden" r:id="rId2"/>
    <sheet name="Chart1" sheetId="19" state="hidden" r:id="rId3"/>
    <sheet name="FEB 2014" sheetId="3" state="hidden" r:id="rId4"/>
    <sheet name="MARCH 2014" sheetId="20" state="hidden" r:id="rId5"/>
    <sheet name="APRIL 2014" sheetId="21" state="hidden" r:id="rId6"/>
    <sheet name="May 2014" sheetId="22" r:id="rId7"/>
    <sheet name="JUNE 2014" sheetId="23" r:id="rId8"/>
    <sheet name="JULY 2014" sheetId="24" r:id="rId9"/>
    <sheet name="AUGUST 2014" sheetId="25" r:id="rId10"/>
    <sheet name="SEPTEMBER 2014" sheetId="26" state="hidden" r:id="rId11"/>
    <sheet name="JUN 2014" sheetId="7" state="hidden" r:id="rId12"/>
    <sheet name="JUL 2014" sheetId="8" state="hidden" r:id="rId13"/>
    <sheet name="AUG 2014" sheetId="9" state="hidden" r:id="rId14"/>
    <sheet name="SEPT 2014" sheetId="10" state="hidden" r:id="rId15"/>
    <sheet name="OCT 2014" sheetId="11" state="hidden" r:id="rId16"/>
    <sheet name="NOV 2014" sheetId="12" state="hidden" r:id="rId17"/>
    <sheet name="DEC 2014" sheetId="13" state="hidden" r:id="rId18"/>
    <sheet name="JAN 2015" sheetId="14" state="hidden" r:id="rId19"/>
    <sheet name="FEB 2015" sheetId="15" state="hidden" r:id="rId20"/>
    <sheet name="MAR 2015" sheetId="16" state="hidden" r:id="rId21"/>
    <sheet name="APR 2015" sheetId="17" state="hidden" r:id="rId22"/>
    <sheet name="MAY 2015" sheetId="18" state="hidden" r:id="rId23"/>
    <sheet name="JANUARY 2015" sheetId="29" state="hidden" r:id="rId24"/>
    <sheet name="FEBRUARY 2015" sheetId="30" state="hidden" r:id="rId25"/>
    <sheet name="TABS HIDDEN FOR CLARITY " sheetId="28" r:id="rId26"/>
    <sheet name="MARCH 2015 (3)" sheetId="33" state="hidden" r:id="rId27"/>
    <sheet name="MAY2015" sheetId="32" r:id="rId28"/>
    <sheet name="MARCH 2015" sheetId="31" state="hidden" r:id="rId29"/>
    <sheet name="Sheet3" sheetId="34" r:id="rId30"/>
  </sheets>
  <definedNames>
    <definedName name="_xlnm.Print_Area" localSheetId="5">'APRIL 2014'!$A$1:$N$281</definedName>
    <definedName name="_xlnm.Print_Area" localSheetId="9">'AUGUST 2014'!$A$1:$N$162</definedName>
    <definedName name="_xlnm.Print_Area" localSheetId="3">'FEB 2014'!$A$1:$Q$115</definedName>
    <definedName name="_xlnm.Print_Area" localSheetId="24">'FEBRUARY 2015'!$A$1:$N$164</definedName>
    <definedName name="_xlnm.Print_Area" localSheetId="1">'JAN 2014'!$A$1:$N$281</definedName>
    <definedName name="_xlnm.Print_Area" localSheetId="23">'JANUARY 2015'!$A$1:$N$164</definedName>
    <definedName name="_xlnm.Print_Area" localSheetId="8">'JULY 2014'!$A$1:$N$162</definedName>
    <definedName name="_xlnm.Print_Area" localSheetId="7">'JUNE 2014'!$A$1:$N$280</definedName>
    <definedName name="_xlnm.Print_Area" localSheetId="4">'MARCH 2014'!$A$1:$N$281</definedName>
    <definedName name="_xlnm.Print_Area" localSheetId="28">'MARCH 2015'!$A$1:$N$164</definedName>
    <definedName name="_xlnm.Print_Area" localSheetId="26">'MARCH 2015 (3)'!$A$1:$N$164</definedName>
    <definedName name="_xlnm.Print_Area" localSheetId="6">'May 2014'!$A$1:$N$280</definedName>
    <definedName name="_xlnm.Print_Area" localSheetId="27">'MAY2015'!$A$1:$N$163</definedName>
    <definedName name="_xlnm.Print_Area" localSheetId="10">'SEPTEMBER 2014'!$A$1:$N$164</definedName>
  </definedNames>
  <calcPr calcId="145621"/>
</workbook>
</file>

<file path=xl/calcChain.xml><?xml version="1.0" encoding="utf-8"?>
<calcChain xmlns="http://schemas.openxmlformats.org/spreadsheetml/2006/main">
  <c r="B39" i="32" l="1"/>
  <c r="B22" i="32"/>
  <c r="C139" i="33"/>
  <c r="B139" i="33"/>
  <c r="C137" i="33"/>
  <c r="C135" i="33"/>
  <c r="C133" i="33"/>
  <c r="C131" i="33"/>
  <c r="B131" i="33"/>
  <c r="C129" i="33"/>
  <c r="B128" i="33"/>
  <c r="C127" i="33"/>
  <c r="C125" i="33"/>
  <c r="C123" i="33"/>
  <c r="F120" i="33"/>
  <c r="G102" i="33"/>
  <c r="E102" i="33"/>
  <c r="K94" i="33"/>
  <c r="K98" i="33" s="1"/>
  <c r="C44" i="33"/>
  <c r="B44" i="33"/>
  <c r="C43" i="33"/>
  <c r="B43" i="33"/>
  <c r="C38" i="33"/>
  <c r="C140" i="33" s="1"/>
  <c r="B38" i="33"/>
  <c r="B140" i="33" s="1"/>
  <c r="C37" i="33"/>
  <c r="B37" i="33"/>
  <c r="C36" i="33"/>
  <c r="C138" i="33" s="1"/>
  <c r="B36" i="33"/>
  <c r="B138" i="33" s="1"/>
  <c r="C35" i="33"/>
  <c r="B35" i="33"/>
  <c r="B137" i="33" s="1"/>
  <c r="C34" i="33"/>
  <c r="C136" i="33" s="1"/>
  <c r="B34" i="33"/>
  <c r="B136" i="33" s="1"/>
  <c r="C33" i="33"/>
  <c r="B33" i="33"/>
  <c r="B135" i="33" s="1"/>
  <c r="C32" i="33"/>
  <c r="C134" i="33" s="1"/>
  <c r="B32" i="33"/>
  <c r="B134" i="33" s="1"/>
  <c r="C31" i="33"/>
  <c r="B31" i="33"/>
  <c r="B133" i="33" s="1"/>
  <c r="C30" i="33"/>
  <c r="C132" i="33" s="1"/>
  <c r="B30" i="33"/>
  <c r="B132" i="33" s="1"/>
  <c r="C29" i="33"/>
  <c r="C130" i="33" s="1"/>
  <c r="B29" i="33"/>
  <c r="B130" i="33" s="1"/>
  <c r="F28" i="33"/>
  <c r="C28" i="33"/>
  <c r="B28" i="33"/>
  <c r="B129" i="33" s="1"/>
  <c r="F27" i="33"/>
  <c r="C27" i="33"/>
  <c r="C128" i="33" s="1"/>
  <c r="B27" i="33"/>
  <c r="C26" i="33"/>
  <c r="B26" i="33"/>
  <c r="B127" i="33" s="1"/>
  <c r="C25" i="33"/>
  <c r="C126" i="33" s="1"/>
  <c r="B25" i="33"/>
  <c r="B126" i="33" s="1"/>
  <c r="F24" i="33"/>
  <c r="C24" i="33"/>
  <c r="B24" i="33"/>
  <c r="B125" i="33" s="1"/>
  <c r="C23" i="33"/>
  <c r="C124" i="33" s="1"/>
  <c r="B23" i="33"/>
  <c r="F26" i="33" s="1"/>
  <c r="C22" i="33"/>
  <c r="C39" i="33" s="1"/>
  <c r="C45" i="33" s="1"/>
  <c r="B22" i="33"/>
  <c r="B123" i="33" s="1"/>
  <c r="C13" i="33"/>
  <c r="B13" i="33"/>
  <c r="C139" i="32"/>
  <c r="B139" i="32"/>
  <c r="C137" i="32"/>
  <c r="C135" i="32"/>
  <c r="C133" i="32"/>
  <c r="C131" i="32"/>
  <c r="B131" i="32"/>
  <c r="C129" i="32"/>
  <c r="C127" i="32"/>
  <c r="C125" i="32"/>
  <c r="C123" i="32"/>
  <c r="G102" i="32"/>
  <c r="E102" i="32"/>
  <c r="K98" i="32"/>
  <c r="C44" i="32"/>
  <c r="B44" i="32"/>
  <c r="C43" i="32"/>
  <c r="B43" i="32"/>
  <c r="C38" i="32"/>
  <c r="C140" i="32" s="1"/>
  <c r="B38" i="32"/>
  <c r="B140" i="32" s="1"/>
  <c r="C37" i="32"/>
  <c r="B37" i="32"/>
  <c r="C36" i="32"/>
  <c r="C138" i="32" s="1"/>
  <c r="B36" i="32"/>
  <c r="B138" i="32" s="1"/>
  <c r="C35" i="32"/>
  <c r="B35" i="32"/>
  <c r="B137" i="32" s="1"/>
  <c r="C34" i="32"/>
  <c r="C136" i="32" s="1"/>
  <c r="B34" i="32"/>
  <c r="B136" i="32" s="1"/>
  <c r="C33" i="32"/>
  <c r="B33" i="32"/>
  <c r="B135" i="32" s="1"/>
  <c r="C32" i="32"/>
  <c r="C134" i="32" s="1"/>
  <c r="B32" i="32"/>
  <c r="B134" i="32" s="1"/>
  <c r="C31" i="32"/>
  <c r="B31" i="32"/>
  <c r="B133" i="32" s="1"/>
  <c r="C30" i="32"/>
  <c r="C132" i="32" s="1"/>
  <c r="B30" i="32"/>
  <c r="B132" i="32" s="1"/>
  <c r="C29" i="32"/>
  <c r="C130" i="32" s="1"/>
  <c r="B29" i="32"/>
  <c r="B130" i="32" s="1"/>
  <c r="C28" i="32"/>
  <c r="B28" i="32"/>
  <c r="B129" i="32" s="1"/>
  <c r="C27" i="32"/>
  <c r="C128" i="32" s="1"/>
  <c r="B27" i="32"/>
  <c r="B128" i="32" s="1"/>
  <c r="C26" i="32"/>
  <c r="B26" i="32"/>
  <c r="B127" i="32" s="1"/>
  <c r="C25" i="32"/>
  <c r="C126" i="32" s="1"/>
  <c r="B25" i="32"/>
  <c r="B126" i="32" s="1"/>
  <c r="C24" i="32"/>
  <c r="B24" i="32"/>
  <c r="B125" i="32" s="1"/>
  <c r="C23" i="32"/>
  <c r="C124" i="32" s="1"/>
  <c r="B23" i="32"/>
  <c r="F26" i="32" s="1"/>
  <c r="C22" i="32"/>
  <c r="C39" i="32" s="1"/>
  <c r="C45" i="32" s="1"/>
  <c r="B123" i="32"/>
  <c r="C13" i="32"/>
  <c r="B13" i="32"/>
  <c r="F28" i="32" l="1"/>
  <c r="F27" i="32"/>
  <c r="F24" i="32"/>
  <c r="B141" i="33"/>
  <c r="C141" i="33"/>
  <c r="B124" i="33"/>
  <c r="B39" i="33"/>
  <c r="B45" i="33" s="1"/>
  <c r="F25" i="33"/>
  <c r="F29" i="33" s="1"/>
  <c r="B141" i="32"/>
  <c r="C141" i="32"/>
  <c r="B124" i="32"/>
  <c r="B45" i="32"/>
  <c r="F25" i="32"/>
  <c r="F29" i="32" s="1"/>
  <c r="K94" i="31"/>
  <c r="C123" i="31"/>
  <c r="C13" i="31"/>
  <c r="B13" i="31"/>
  <c r="C139" i="31"/>
  <c r="B139" i="31"/>
  <c r="C136" i="31"/>
  <c r="B136" i="31"/>
  <c r="C132" i="31"/>
  <c r="B132" i="31"/>
  <c r="C131" i="31"/>
  <c r="B131" i="31"/>
  <c r="C128" i="31"/>
  <c r="C124" i="31"/>
  <c r="B124" i="31"/>
  <c r="F120" i="31"/>
  <c r="G102" i="31"/>
  <c r="E102" i="31"/>
  <c r="K98" i="31"/>
  <c r="C43" i="31"/>
  <c r="B43" i="31"/>
  <c r="C38" i="31"/>
  <c r="C140" i="31" s="1"/>
  <c r="B38" i="31"/>
  <c r="B140" i="31" s="1"/>
  <c r="C44" i="31"/>
  <c r="B44" i="31"/>
  <c r="C37" i="31"/>
  <c r="B37" i="31"/>
  <c r="C36" i="31"/>
  <c r="C138" i="31" s="1"/>
  <c r="B36" i="31"/>
  <c r="B138" i="31" s="1"/>
  <c r="C35" i="31"/>
  <c r="C137" i="31" s="1"/>
  <c r="B35" i="31"/>
  <c r="B137" i="31" s="1"/>
  <c r="C34" i="31"/>
  <c r="B34" i="31"/>
  <c r="C33" i="31"/>
  <c r="C135" i="31" s="1"/>
  <c r="B33" i="31"/>
  <c r="B135" i="31" s="1"/>
  <c r="C32" i="31"/>
  <c r="C134" i="31" s="1"/>
  <c r="B32" i="31"/>
  <c r="B134" i="31" s="1"/>
  <c r="C31" i="31"/>
  <c r="C133" i="31" s="1"/>
  <c r="B31" i="31"/>
  <c r="B133" i="31" s="1"/>
  <c r="C30" i="31"/>
  <c r="B30" i="31"/>
  <c r="C29" i="31"/>
  <c r="C130" i="31" s="1"/>
  <c r="B29" i="31"/>
  <c r="B130" i="31" s="1"/>
  <c r="C28" i="31"/>
  <c r="C129" i="31" s="1"/>
  <c r="B28" i="31"/>
  <c r="B129" i="31" s="1"/>
  <c r="C27" i="31"/>
  <c r="B27" i="31"/>
  <c r="B128" i="31" s="1"/>
  <c r="C26" i="31"/>
  <c r="C127" i="31" s="1"/>
  <c r="B26" i="31"/>
  <c r="B127" i="31" s="1"/>
  <c r="F25" i="31"/>
  <c r="C25" i="31"/>
  <c r="C126" i="31" s="1"/>
  <c r="B25" i="31"/>
  <c r="B126" i="31" s="1"/>
  <c r="F24" i="31"/>
  <c r="C24" i="31"/>
  <c r="C125" i="31" s="1"/>
  <c r="B24" i="31"/>
  <c r="B125" i="31" s="1"/>
  <c r="C23" i="31"/>
  <c r="B23" i="31"/>
  <c r="F26" i="31" s="1"/>
  <c r="C22" i="31"/>
  <c r="B22" i="31"/>
  <c r="F27" i="31" s="1"/>
  <c r="F120" i="30"/>
  <c r="J37" i="30"/>
  <c r="I37" i="30"/>
  <c r="C23" i="30"/>
  <c r="C124" i="30" s="1"/>
  <c r="C24" i="30"/>
  <c r="C25" i="30"/>
  <c r="C26" i="30"/>
  <c r="C127" i="30" s="1"/>
  <c r="C27" i="30"/>
  <c r="C128" i="30" s="1"/>
  <c r="C28" i="30"/>
  <c r="C29" i="30"/>
  <c r="C30" i="30"/>
  <c r="C132" i="30" s="1"/>
  <c r="C31" i="30"/>
  <c r="C133" i="30" s="1"/>
  <c r="C32" i="30"/>
  <c r="C33" i="30"/>
  <c r="C34" i="30"/>
  <c r="C35" i="30"/>
  <c r="C137" i="30" s="1"/>
  <c r="C36" i="30"/>
  <c r="C37" i="30"/>
  <c r="C38" i="30"/>
  <c r="B23" i="30"/>
  <c r="B24" i="30"/>
  <c r="B25" i="30"/>
  <c r="B26" i="30"/>
  <c r="B127" i="30" s="1"/>
  <c r="B27" i="30"/>
  <c r="B128" i="30" s="1"/>
  <c r="B28" i="30"/>
  <c r="B29" i="30"/>
  <c r="B30" i="30"/>
  <c r="B31" i="30"/>
  <c r="B133" i="30" s="1"/>
  <c r="B32" i="30"/>
  <c r="B33" i="30"/>
  <c r="B135" i="30" s="1"/>
  <c r="B34" i="30"/>
  <c r="B35" i="30"/>
  <c r="B137" i="30" s="1"/>
  <c r="B36" i="30"/>
  <c r="B37" i="30"/>
  <c r="B38" i="30"/>
  <c r="B140" i="30" s="1"/>
  <c r="B22" i="30"/>
  <c r="C139" i="30"/>
  <c r="B139" i="30"/>
  <c r="G102" i="30"/>
  <c r="E102" i="30"/>
  <c r="K98" i="30"/>
  <c r="C44" i="30"/>
  <c r="B44" i="30"/>
  <c r="C43" i="30"/>
  <c r="B43" i="30"/>
  <c r="C140" i="30"/>
  <c r="C138" i="30"/>
  <c r="B138" i="30"/>
  <c r="C136" i="30"/>
  <c r="B136" i="30"/>
  <c r="C135" i="30"/>
  <c r="C134" i="30"/>
  <c r="B134" i="30"/>
  <c r="B132" i="30"/>
  <c r="C131" i="30"/>
  <c r="B131" i="30"/>
  <c r="C130" i="30"/>
  <c r="B130" i="30"/>
  <c r="C129" i="30"/>
  <c r="B129" i="30"/>
  <c r="C126" i="30"/>
  <c r="B126" i="30"/>
  <c r="C125" i="30"/>
  <c r="B125" i="30"/>
  <c r="B124" i="30"/>
  <c r="C22" i="30"/>
  <c r="C123" i="30" s="1"/>
  <c r="B123" i="30"/>
  <c r="C13" i="30"/>
  <c r="B13" i="30"/>
  <c r="C141" i="31" l="1"/>
  <c r="F28" i="31"/>
  <c r="F29" i="31" s="1"/>
  <c r="B39" i="31"/>
  <c r="B45" i="31" s="1"/>
  <c r="B123" i="31"/>
  <c r="B141" i="31" s="1"/>
  <c r="C39" i="31"/>
  <c r="C45" i="31" s="1"/>
  <c r="F25" i="30"/>
  <c r="F26" i="30"/>
  <c r="B39" i="30"/>
  <c r="B45" i="30" s="1"/>
  <c r="F27" i="30"/>
  <c r="B141" i="30"/>
  <c r="C141" i="30"/>
  <c r="F24" i="30"/>
  <c r="F28" i="30"/>
  <c r="C39" i="30"/>
  <c r="C45" i="30" s="1"/>
  <c r="C139" i="29"/>
  <c r="B139" i="29"/>
  <c r="C39" i="29"/>
  <c r="C140" i="29" s="1"/>
  <c r="B39" i="29"/>
  <c r="B140" i="29" s="1"/>
  <c r="B139" i="26"/>
  <c r="F120" i="29"/>
  <c r="K98" i="29"/>
  <c r="E102" i="29"/>
  <c r="B23" i="29"/>
  <c r="B124" i="29" s="1"/>
  <c r="C13" i="29"/>
  <c r="B13" i="29"/>
  <c r="G102" i="29"/>
  <c r="C44" i="29"/>
  <c r="B44" i="29"/>
  <c r="C43" i="29"/>
  <c r="B43" i="29"/>
  <c r="C37" i="29"/>
  <c r="C138" i="29" s="1"/>
  <c r="B37" i="29"/>
  <c r="B138" i="29" s="1"/>
  <c r="C36" i="29"/>
  <c r="C137" i="29" s="1"/>
  <c r="B36" i="29"/>
  <c r="B137" i="29" s="1"/>
  <c r="C35" i="29"/>
  <c r="C136" i="29" s="1"/>
  <c r="B35" i="29"/>
  <c r="B136" i="29" s="1"/>
  <c r="C34" i="29"/>
  <c r="C135" i="29" s="1"/>
  <c r="B34" i="29"/>
  <c r="B135" i="29" s="1"/>
  <c r="C33" i="29"/>
  <c r="C134" i="29" s="1"/>
  <c r="B33" i="29"/>
  <c r="B134" i="29" s="1"/>
  <c r="C32" i="29"/>
  <c r="C133" i="29" s="1"/>
  <c r="B32" i="29"/>
  <c r="B133" i="29" s="1"/>
  <c r="C31" i="29"/>
  <c r="C132" i="29" s="1"/>
  <c r="B31" i="29"/>
  <c r="B132" i="29" s="1"/>
  <c r="C30" i="29"/>
  <c r="C131" i="29" s="1"/>
  <c r="B30" i="29"/>
  <c r="B131" i="29" s="1"/>
  <c r="C29" i="29"/>
  <c r="C130" i="29" s="1"/>
  <c r="B29" i="29"/>
  <c r="B130" i="29" s="1"/>
  <c r="C28" i="29"/>
  <c r="C129" i="29" s="1"/>
  <c r="B28" i="29"/>
  <c r="B129" i="29" s="1"/>
  <c r="C27" i="29"/>
  <c r="C128" i="29" s="1"/>
  <c r="B27" i="29"/>
  <c r="B128" i="29" s="1"/>
  <c r="C26" i="29"/>
  <c r="C127" i="29" s="1"/>
  <c r="B26" i="29"/>
  <c r="B127" i="29" s="1"/>
  <c r="C25" i="29"/>
  <c r="C126" i="29" s="1"/>
  <c r="B25" i="29"/>
  <c r="B126" i="29" s="1"/>
  <c r="F24" i="29"/>
  <c r="C24" i="29"/>
  <c r="C125" i="29" s="1"/>
  <c r="B24" i="29"/>
  <c r="B125" i="29" s="1"/>
  <c r="C23" i="29"/>
  <c r="C124" i="29" s="1"/>
  <c r="C22" i="29"/>
  <c r="C123" i="29" s="1"/>
  <c r="B22" i="29"/>
  <c r="F29" i="30" l="1"/>
  <c r="F25" i="29"/>
  <c r="B40" i="29"/>
  <c r="B45" i="29" s="1"/>
  <c r="F28" i="29"/>
  <c r="B123" i="29"/>
  <c r="F26" i="29"/>
  <c r="F27" i="29"/>
  <c r="C141" i="29"/>
  <c r="B141" i="29"/>
  <c r="C40" i="29"/>
  <c r="C45" i="29" s="1"/>
  <c r="F120" i="26"/>
  <c r="C139" i="26"/>
  <c r="C140" i="26"/>
  <c r="B44" i="26"/>
  <c r="C44" i="26"/>
  <c r="C43" i="26"/>
  <c r="J38" i="26"/>
  <c r="C23" i="26"/>
  <c r="C124" i="26" s="1"/>
  <c r="C24" i="26"/>
  <c r="C125" i="26" s="1"/>
  <c r="C25" i="26"/>
  <c r="C126" i="26" s="1"/>
  <c r="C26" i="26"/>
  <c r="C127" i="26" s="1"/>
  <c r="C27" i="26"/>
  <c r="C128" i="26" s="1"/>
  <c r="C28" i="26"/>
  <c r="C129" i="26" s="1"/>
  <c r="C29" i="26"/>
  <c r="C130" i="26" s="1"/>
  <c r="C30" i="26"/>
  <c r="C131" i="26" s="1"/>
  <c r="C31" i="26"/>
  <c r="C132" i="26" s="1"/>
  <c r="C32" i="26"/>
  <c r="C133" i="26" s="1"/>
  <c r="C33" i="26"/>
  <c r="C134" i="26" s="1"/>
  <c r="C34" i="26"/>
  <c r="C135" i="26" s="1"/>
  <c r="C35" i="26"/>
  <c r="C136" i="26" s="1"/>
  <c r="C36" i="26"/>
  <c r="C137" i="26" s="1"/>
  <c r="C37" i="26"/>
  <c r="C138" i="26" s="1"/>
  <c r="C22" i="26"/>
  <c r="C123" i="26" s="1"/>
  <c r="B43" i="26"/>
  <c r="B23" i="26"/>
  <c r="B124" i="26" s="1"/>
  <c r="B24" i="26"/>
  <c r="B125" i="26" s="1"/>
  <c r="B25" i="26"/>
  <c r="B126" i="26" s="1"/>
  <c r="B26" i="26"/>
  <c r="B127" i="26" s="1"/>
  <c r="B27" i="26"/>
  <c r="B128" i="26" s="1"/>
  <c r="B28" i="26"/>
  <c r="B129" i="26" s="1"/>
  <c r="B29" i="26"/>
  <c r="B130" i="26" s="1"/>
  <c r="B30" i="26"/>
  <c r="B131" i="26" s="1"/>
  <c r="B31" i="26"/>
  <c r="B132" i="26" s="1"/>
  <c r="B32" i="26"/>
  <c r="B133" i="26" s="1"/>
  <c r="B33" i="26"/>
  <c r="B134" i="26" s="1"/>
  <c r="B34" i="26"/>
  <c r="B135" i="26" s="1"/>
  <c r="B35" i="26"/>
  <c r="B136" i="26" s="1"/>
  <c r="B36" i="26"/>
  <c r="B137" i="26" s="1"/>
  <c r="B37" i="26"/>
  <c r="B138" i="26" s="1"/>
  <c r="B22" i="26"/>
  <c r="B123" i="26" s="1"/>
  <c r="C13" i="26"/>
  <c r="B13" i="26"/>
  <c r="F29" i="29" l="1"/>
  <c r="C141" i="26"/>
  <c r="B140" i="26"/>
  <c r="G102" i="26"/>
  <c r="K98" i="26"/>
  <c r="C40" i="26"/>
  <c r="C45" i="26" s="1"/>
  <c r="B40" i="26"/>
  <c r="B45" i="26" s="1"/>
  <c r="I38" i="26"/>
  <c r="F28" i="26"/>
  <c r="F27" i="26"/>
  <c r="F26" i="26"/>
  <c r="F25" i="26"/>
  <c r="F24" i="26"/>
  <c r="F29" i="26" l="1"/>
  <c r="B141" i="26"/>
  <c r="B124" i="25"/>
  <c r="B125" i="25"/>
  <c r="B126" i="25"/>
  <c r="B127" i="25"/>
  <c r="B128" i="25"/>
  <c r="B129" i="25"/>
  <c r="B130" i="25"/>
  <c r="B131" i="25"/>
  <c r="B132" i="25"/>
  <c r="B133" i="25"/>
  <c r="B134" i="25"/>
  <c r="B135" i="25"/>
  <c r="B136" i="25"/>
  <c r="B137" i="25"/>
  <c r="B138" i="25"/>
  <c r="B139" i="25"/>
  <c r="B140" i="25"/>
  <c r="B123" i="25"/>
  <c r="F24" i="25"/>
  <c r="I38" i="25"/>
  <c r="C141" i="25"/>
  <c r="G102" i="25"/>
  <c r="K98" i="25"/>
  <c r="C40" i="25"/>
  <c r="C45" i="25" s="1"/>
  <c r="B40" i="25"/>
  <c r="B45" i="25" s="1"/>
  <c r="J38" i="25"/>
  <c r="F28" i="25"/>
  <c r="F27" i="25"/>
  <c r="F26" i="25"/>
  <c r="F25" i="25"/>
  <c r="B141" i="25" l="1"/>
  <c r="F29" i="25"/>
  <c r="G102" i="24"/>
  <c r="I119" i="24"/>
  <c r="F24" i="24"/>
  <c r="B45" i="24"/>
  <c r="I38" i="24"/>
  <c r="B40" i="24"/>
  <c r="B45" i="21"/>
  <c r="J38" i="24"/>
  <c r="C141" i="24" l="1"/>
  <c r="B141" i="24"/>
  <c r="G120" i="24"/>
  <c r="K98" i="24"/>
  <c r="C40" i="24"/>
  <c r="C45" i="24" s="1"/>
  <c r="F28" i="24"/>
  <c r="F27" i="24"/>
  <c r="F26" i="24"/>
  <c r="F25" i="24"/>
  <c r="F29" i="24" l="1"/>
  <c r="F24" i="23"/>
  <c r="C45" i="23"/>
  <c r="B45" i="23"/>
  <c r="I38" i="23"/>
  <c r="J38" i="23"/>
  <c r="G120" i="23"/>
  <c r="I119" i="23"/>
  <c r="C141" i="23"/>
  <c r="B141" i="23"/>
  <c r="G102" i="23"/>
  <c r="K98" i="23"/>
  <c r="C40" i="23"/>
  <c r="B40" i="23"/>
  <c r="F28" i="23"/>
  <c r="F27" i="23"/>
  <c r="F26" i="23"/>
  <c r="F25" i="23"/>
  <c r="C141" i="7"/>
  <c r="B141" i="7"/>
  <c r="I119" i="7"/>
  <c r="G102" i="7"/>
  <c r="K98" i="7"/>
  <c r="C45" i="7"/>
  <c r="C40" i="7"/>
  <c r="B40" i="7"/>
  <c r="B45" i="7" s="1"/>
  <c r="F28" i="7"/>
  <c r="F27" i="7"/>
  <c r="F26" i="7"/>
  <c r="F25" i="7"/>
  <c r="F29" i="7" s="1"/>
  <c r="F24" i="7"/>
  <c r="F29" i="23" l="1"/>
  <c r="I119" i="22"/>
  <c r="C141" i="22" l="1"/>
  <c r="B141" i="22"/>
  <c r="G102" i="22"/>
  <c r="K98" i="22"/>
  <c r="C40" i="22"/>
  <c r="C45" i="22" s="1"/>
  <c r="B40" i="22"/>
  <c r="B45" i="22" s="1"/>
  <c r="F28" i="22"/>
  <c r="F27" i="22"/>
  <c r="F26" i="22"/>
  <c r="F25" i="22"/>
  <c r="F24" i="22"/>
  <c r="F29" i="22" l="1"/>
  <c r="B40" i="21"/>
  <c r="C40" i="21"/>
  <c r="C45" i="21" s="1"/>
  <c r="C141" i="21"/>
  <c r="B141" i="21"/>
  <c r="G102" i="21"/>
  <c r="K98" i="21"/>
  <c r="F28" i="21"/>
  <c r="F27" i="21"/>
  <c r="F26" i="21"/>
  <c r="F25" i="21"/>
  <c r="F24" i="21"/>
  <c r="F29" i="21" l="1"/>
  <c r="B141" i="20"/>
  <c r="K98" i="20"/>
  <c r="G102" i="20"/>
  <c r="F29" i="20"/>
  <c r="B40" i="20"/>
  <c r="B45" i="20" s="1"/>
  <c r="C141" i="20"/>
  <c r="C38" i="20"/>
  <c r="C45" i="20" s="1"/>
  <c r="F28" i="20"/>
  <c r="F27" i="20"/>
  <c r="F26" i="20"/>
  <c r="F25" i="20"/>
  <c r="F24" i="20"/>
  <c r="K98" i="3" l="1"/>
  <c r="G102" i="3"/>
  <c r="F102" i="3"/>
  <c r="F26" i="3"/>
  <c r="F28" i="3"/>
  <c r="F27" i="3"/>
  <c r="F25" i="3"/>
  <c r="F24" i="3"/>
  <c r="C40" i="3"/>
  <c r="C45" i="3" s="1"/>
  <c r="B40" i="3"/>
  <c r="B45" i="3" s="1"/>
  <c r="C141" i="3"/>
  <c r="B141" i="3"/>
  <c r="K98" i="2" l="1"/>
  <c r="G102" i="2" l="1"/>
  <c r="F26" i="2" l="1"/>
  <c r="F27" i="2"/>
  <c r="F28" i="2"/>
  <c r="F25" i="2"/>
  <c r="F24" i="2"/>
  <c r="B40" i="2"/>
  <c r="B45" i="2" s="1"/>
  <c r="C38" i="2"/>
  <c r="C45" i="2" s="1"/>
  <c r="C141" i="2"/>
  <c r="B141" i="2"/>
</calcChain>
</file>

<file path=xl/sharedStrings.xml><?xml version="1.0" encoding="utf-8"?>
<sst xmlns="http://schemas.openxmlformats.org/spreadsheetml/2006/main" count="2071" uniqueCount="182">
  <si>
    <t>Asset Breakdown</t>
  </si>
  <si>
    <t>CFLR INC DASHBOARD</t>
  </si>
  <si>
    <t>Jul 2013</t>
  </si>
  <si>
    <t>Aug 2013</t>
  </si>
  <si>
    <t>Sep 2013</t>
  </si>
  <si>
    <t>Oct 2013</t>
  </si>
  <si>
    <t>Nov 2013</t>
  </si>
  <si>
    <t>Dec 2013</t>
  </si>
  <si>
    <t>Prepaid Insurance</t>
  </si>
  <si>
    <t>Prepaid Expenses</t>
  </si>
  <si>
    <t>Miscellaneous Receivable</t>
  </si>
  <si>
    <t>Allowance for Bad Debts</t>
  </si>
  <si>
    <t>Accounts Receivables</t>
  </si>
  <si>
    <t>Investment Acct</t>
  </si>
  <si>
    <t>Petty Cash-Impact</t>
  </si>
  <si>
    <t>Petty Cash Herkimer Office</t>
  </si>
  <si>
    <t>Petty Cash-Rome</t>
  </si>
  <si>
    <t>Petty Cash-Court St</t>
  </si>
  <si>
    <t>Petty Cash-Col St</t>
  </si>
  <si>
    <t>Savings ING</t>
  </si>
  <si>
    <t>Savings</t>
  </si>
  <si>
    <t>Payroll</t>
  </si>
  <si>
    <t>Recreation</t>
  </si>
  <si>
    <t>Operating</t>
  </si>
  <si>
    <t>Contributions/Donations</t>
  </si>
  <si>
    <t>United Way Revenue</t>
  </si>
  <si>
    <t>United Way-Valley</t>
  </si>
  <si>
    <t>Fund Raising Event</t>
  </si>
  <si>
    <t>Government Grants</t>
  </si>
  <si>
    <t>Non Gov't Contract Revenue</t>
  </si>
  <si>
    <t>Parole Revenue</t>
  </si>
  <si>
    <t>Community Partner Grant</t>
  </si>
  <si>
    <t>Program Fees - Individ</t>
  </si>
  <si>
    <t>Program Fees - AfterSchool</t>
  </si>
  <si>
    <t>DDP fees</t>
  </si>
  <si>
    <t>DRT fees</t>
  </si>
  <si>
    <t>EAP subcontract</t>
  </si>
  <si>
    <t>EAP Service fee</t>
  </si>
  <si>
    <t>EAP training fee</t>
  </si>
  <si>
    <t>Compeer Revenue</t>
  </si>
  <si>
    <t>Interest Income</t>
  </si>
  <si>
    <t>Unrealized Gain on Investment</t>
  </si>
  <si>
    <t>Miscellaneous Income</t>
  </si>
  <si>
    <t>ADMIN AOH</t>
  </si>
  <si>
    <t>EXP</t>
  </si>
  <si>
    <t>REV</t>
  </si>
  <si>
    <t>DECEMBER</t>
  </si>
  <si>
    <t>2013 YEARLY</t>
  </si>
  <si>
    <t>ADMIN</t>
  </si>
  <si>
    <t>PROGRAMING</t>
  </si>
  <si>
    <t>Jan</t>
  </si>
  <si>
    <t>Jan 2014</t>
  </si>
  <si>
    <t>January</t>
  </si>
  <si>
    <t>2014 Year to Date</t>
  </si>
  <si>
    <t>GOVT</t>
  </si>
  <si>
    <t>Non Govt</t>
  </si>
  <si>
    <t>Other</t>
  </si>
  <si>
    <t>Donations and Fundraising</t>
  </si>
  <si>
    <t>EAP</t>
  </si>
  <si>
    <t>Current Asset VS Current Liability</t>
  </si>
  <si>
    <t>Aging of AR</t>
  </si>
  <si>
    <t>Current</t>
  </si>
  <si>
    <t>Total</t>
  </si>
  <si>
    <t>DAYS OUTSTANDING 1 - 30</t>
  </si>
  <si>
    <t>DAYS OUTSTANDING31 - 60</t>
  </si>
  <si>
    <t>DAYS OUTSTANDING 61 - 90</t>
  </si>
  <si>
    <t>DAYS OUTSTANDING Over 90</t>
  </si>
  <si>
    <t>Asset</t>
  </si>
  <si>
    <t>Accounts Payable</t>
  </si>
  <si>
    <t>Dental Insurance Payable</t>
  </si>
  <si>
    <t>Vision Payable</t>
  </si>
  <si>
    <t>United Way Withholding</t>
  </si>
  <si>
    <t>Employee 401k</t>
  </si>
  <si>
    <t>Accrued Audit</t>
  </si>
  <si>
    <t>Accrued Salary</t>
  </si>
  <si>
    <t>Accrued Vacation</t>
  </si>
  <si>
    <t>Accrued Expenses</t>
  </si>
  <si>
    <t>Deferred Revenue</t>
  </si>
  <si>
    <t>Deferred Revenue EAP</t>
  </si>
  <si>
    <t>Adv Deficit Funding</t>
  </si>
  <si>
    <t>Current Liabilities</t>
  </si>
  <si>
    <t>Month ending January 2014</t>
  </si>
  <si>
    <t>Month ending  February 2014</t>
  </si>
  <si>
    <t>Sept 2013</t>
  </si>
  <si>
    <t>Jan 2013</t>
  </si>
  <si>
    <t>Feb 2013</t>
  </si>
  <si>
    <t>February</t>
  </si>
  <si>
    <t>FEB 2014</t>
  </si>
  <si>
    <t>DEC 2013</t>
  </si>
  <si>
    <t>NOV 2013</t>
  </si>
  <si>
    <t>MAR 2014</t>
  </si>
  <si>
    <t>OCT 2013</t>
  </si>
  <si>
    <t>JAN 2014</t>
  </si>
  <si>
    <t>Month ending March 31, 2014</t>
  </si>
  <si>
    <t>Donations Compeer</t>
  </si>
  <si>
    <t>TOTAL</t>
  </si>
  <si>
    <t>MISC Liab</t>
  </si>
  <si>
    <t>Month ending April, 2014</t>
  </si>
  <si>
    <t>APR 2014</t>
  </si>
  <si>
    <t>APRIL</t>
  </si>
  <si>
    <t>Month ending May, 2014</t>
  </si>
  <si>
    <t>MAY 2014</t>
  </si>
  <si>
    <t>MAY, 2014</t>
  </si>
  <si>
    <t xml:space="preserve">check </t>
  </si>
  <si>
    <t>INPUT</t>
  </si>
  <si>
    <t>JUN 2014</t>
  </si>
  <si>
    <t>June</t>
  </si>
  <si>
    <t>Month ending June, 2014</t>
  </si>
  <si>
    <t>Month ending July, 2014</t>
  </si>
  <si>
    <t>JUL 2014</t>
  </si>
  <si>
    <t>JULY, 2014</t>
  </si>
  <si>
    <t>JULY</t>
  </si>
  <si>
    <t>Month ending AUGUST , 2014</t>
  </si>
  <si>
    <t>AUG 2014</t>
  </si>
  <si>
    <t>August, 2014</t>
  </si>
  <si>
    <t>Total Revenue</t>
  </si>
  <si>
    <t>SEPTEMBER, 2014</t>
  </si>
  <si>
    <t>SEPT 2014</t>
  </si>
  <si>
    <t>ytd</t>
  </si>
  <si>
    <t>monthy</t>
  </si>
  <si>
    <t>SEPT</t>
  </si>
  <si>
    <t xml:space="preserve"> Over 90</t>
  </si>
  <si>
    <t>INPUT HERE!</t>
  </si>
  <si>
    <t>OCTOBER</t>
  </si>
  <si>
    <t>CFLR INC DASHBOARDS</t>
  </si>
  <si>
    <t>JANUARY, 2015</t>
  </si>
  <si>
    <t>January, 2015</t>
  </si>
  <si>
    <t>AUG 2015</t>
  </si>
  <si>
    <t>SEPT 2015</t>
  </si>
  <si>
    <t>OCT 2015</t>
  </si>
  <si>
    <t>NOV 2015</t>
  </si>
  <si>
    <t>DEC 2015</t>
  </si>
  <si>
    <t>JAN 2015</t>
  </si>
  <si>
    <t>JAN</t>
  </si>
  <si>
    <t>2015 Year to Date</t>
  </si>
  <si>
    <t>FEBRUARY, 2015</t>
  </si>
  <si>
    <t>FEB 2015</t>
  </si>
  <si>
    <t>February, 2015</t>
  </si>
  <si>
    <t>.</t>
  </si>
  <si>
    <t>FEB</t>
  </si>
  <si>
    <t>March, 2015</t>
  </si>
  <si>
    <t>MAR 2015</t>
  </si>
  <si>
    <t>MAY, 2015</t>
  </si>
  <si>
    <t>APR 2015</t>
  </si>
  <si>
    <t>MAY 2015</t>
  </si>
  <si>
    <t>Center for Family Life and Recovery, Inc.</t>
  </si>
  <si>
    <t>6/15/2015  1:12pm</t>
  </si>
  <si>
    <t>Page 1 of 1</t>
  </si>
  <si>
    <t>Balance Sheet</t>
  </si>
  <si>
    <t>As of Date: 5/31/2015</t>
  </si>
  <si>
    <t>Current Year</t>
  </si>
  <si>
    <t>Prior Year</t>
  </si>
  <si>
    <t>Assets</t>
  </si>
  <si>
    <t>Current Assets</t>
  </si>
  <si>
    <t>Bank of Utica Savings</t>
  </si>
  <si>
    <t>Total Current Assets</t>
  </si>
  <si>
    <t>Fixed Assets</t>
  </si>
  <si>
    <t>Equipment</t>
  </si>
  <si>
    <t>Computer Equipment</t>
  </si>
  <si>
    <t>Furniture</t>
  </si>
  <si>
    <t>Accum Depreciation</t>
  </si>
  <si>
    <t>Total Fixed Assets</t>
  </si>
  <si>
    <t>Other Assets</t>
  </si>
  <si>
    <t>Rent Deposit Court St</t>
  </si>
  <si>
    <t>Rome Office Security Deposit</t>
  </si>
  <si>
    <t>Rome office utility deposit</t>
  </si>
  <si>
    <t>Total Other Assets</t>
  </si>
  <si>
    <t>Total Assets</t>
  </si>
  <si>
    <t>Liabilities &amp; Net Assets</t>
  </si>
  <si>
    <t>Liabilities</t>
  </si>
  <si>
    <t>AFLAC W/H</t>
  </si>
  <si>
    <t>Line of Credit</t>
  </si>
  <si>
    <t>Total Current Liabilities</t>
  </si>
  <si>
    <t>Total Liabilities</t>
  </si>
  <si>
    <t>Net Assets</t>
  </si>
  <si>
    <t>Unrestricted Fund Balance</t>
  </si>
  <si>
    <t>Board restricted – Compeer</t>
  </si>
  <si>
    <t>E.M. Rose-Restricted Fund Bal</t>
  </si>
  <si>
    <t>M.Marietta-Restricted Fund Bal</t>
  </si>
  <si>
    <t>EleanorWalshWertimerEndowment</t>
  </si>
  <si>
    <t>Total Net Assets</t>
  </si>
  <si>
    <t>Total Liabilities &amp; Net Assets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</si>
</sst>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b/>
      <u/>
      <sz val="16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sz val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3" fillId="0" borderId="0"/>
  </cellStyleXfs>
  <cellXfs count="176">
    <xf numFmtId="0" fontId="0" fillId="0" borderId="0" xfId="0"/>
    <xf numFmtId="39" fontId="3" fillId="0" borderId="0" xfId="0" applyNumberFormat="1" applyFont="1" applyFill="1" applyBorder="1" applyAlignment="1" applyProtection="1">
      <alignment horizontal="right" vertical="top" wrapText="1"/>
    </xf>
    <xf numFmtId="39" fontId="3" fillId="0" borderId="1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vertical="top" wrapText="1"/>
    </xf>
    <xf numFmtId="17" fontId="0" fillId="0" borderId="0" xfId="0" quotePrefix="1" applyNumberFormat="1"/>
    <xf numFmtId="39" fontId="4" fillId="0" borderId="1" xfId="0" applyNumberFormat="1" applyFont="1" applyFill="1" applyBorder="1" applyAlignment="1" applyProtection="1">
      <alignment vertical="top" wrapText="1"/>
    </xf>
    <xf numFmtId="0" fontId="0" fillId="0" borderId="0" xfId="0" applyFont="1" applyBorder="1"/>
    <xf numFmtId="39" fontId="7" fillId="0" borderId="0" xfId="0" applyNumberFormat="1" applyFont="1" applyFill="1" applyBorder="1" applyAlignment="1" applyProtection="1">
      <alignment horizontal="right" vertical="top" wrapText="1"/>
    </xf>
    <xf numFmtId="39" fontId="7" fillId="0" borderId="0" xfId="0" applyNumberFormat="1" applyFont="1" applyFill="1" applyBorder="1" applyAlignment="1" applyProtection="1">
      <alignment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0" fontId="5" fillId="0" borderId="0" xfId="0" applyFont="1"/>
    <xf numFmtId="0" fontId="6" fillId="0" borderId="0" xfId="0" applyNumberFormat="1" applyFont="1" applyFill="1" applyBorder="1" applyAlignment="1" applyProtection="1">
      <alignment vertical="top" wrapText="1"/>
    </xf>
    <xf numFmtId="39" fontId="6" fillId="0" borderId="1" xfId="0" applyNumberFormat="1" applyFont="1" applyFill="1" applyBorder="1" applyAlignment="1" applyProtection="1">
      <alignment horizontal="right" vertical="top" wrapText="1"/>
    </xf>
    <xf numFmtId="0" fontId="8" fillId="0" borderId="0" xfId="0" applyNumberFormat="1" applyFont="1" applyFill="1" applyBorder="1" applyAlignment="1" applyProtection="1">
      <alignment horizontal="left" vertical="top" wrapText="1"/>
    </xf>
    <xf numFmtId="0" fontId="5" fillId="0" borderId="0" xfId="0" applyFont="1" applyFill="1"/>
    <xf numFmtId="0" fontId="0" fillId="0" borderId="0" xfId="0" applyFill="1"/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0" fontId="0" fillId="0" borderId="0" xfId="0" applyAlignment="1"/>
    <xf numFmtId="0" fontId="0" fillId="2" borderId="0" xfId="0" applyFill="1"/>
    <xf numFmtId="0" fontId="0" fillId="2" borderId="0" xfId="0" applyFont="1" applyFill="1" applyBorder="1"/>
    <xf numFmtId="39" fontId="7" fillId="2" borderId="0" xfId="0" applyNumberFormat="1" applyFont="1" applyFill="1" applyBorder="1" applyAlignment="1" applyProtection="1">
      <alignment horizontal="right" vertical="top" wrapText="1"/>
    </xf>
    <xf numFmtId="17" fontId="0" fillId="2" borderId="0" xfId="0" quotePrefix="1" applyNumberFormat="1" applyFill="1"/>
    <xf numFmtId="39" fontId="7" fillId="2" borderId="0" xfId="0" applyNumberFormat="1" applyFont="1" applyFill="1" applyBorder="1" applyAlignment="1" applyProtection="1">
      <alignment vertical="top" wrapText="1"/>
    </xf>
    <xf numFmtId="0" fontId="5" fillId="2" borderId="0" xfId="0" applyFont="1" applyFill="1"/>
    <xf numFmtId="0" fontId="6" fillId="0" borderId="2" xfId="0" applyNumberFormat="1" applyFont="1" applyFill="1" applyBorder="1" applyAlignment="1" applyProtection="1">
      <alignment vertical="top" wrapText="1"/>
    </xf>
    <xf numFmtId="39" fontId="5" fillId="0" borderId="0" xfId="0" applyNumberFormat="1" applyFont="1"/>
    <xf numFmtId="0" fontId="6" fillId="0" borderId="2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0" fillId="0" borderId="0" xfId="0" quotePrefix="1"/>
    <xf numFmtId="39" fontId="6" fillId="2" borderId="1" xfId="0" applyNumberFormat="1" applyFont="1" applyFill="1" applyBorder="1" applyAlignment="1" applyProtection="1">
      <alignment horizontal="right" vertical="top" wrapText="1"/>
    </xf>
    <xf numFmtId="39" fontId="9" fillId="0" borderId="0" xfId="0" applyNumberFormat="1" applyFont="1" applyFill="1" applyBorder="1" applyAlignment="1" applyProtection="1">
      <alignment horizontal="right" vertical="top" wrapText="1"/>
    </xf>
    <xf numFmtId="39" fontId="9" fillId="0" borderId="1" xfId="0" applyNumberFormat="1" applyFont="1" applyFill="1" applyBorder="1" applyAlignment="1" applyProtection="1">
      <alignment horizontal="right" vertical="top" wrapText="1"/>
    </xf>
    <xf numFmtId="39" fontId="9" fillId="0" borderId="1" xfId="0" applyNumberFormat="1" applyFont="1" applyFill="1" applyBorder="1" applyAlignment="1" applyProtection="1">
      <alignment horizontal="right" vertical="top" wrapText="1"/>
    </xf>
    <xf numFmtId="39" fontId="4" fillId="0" borderId="0" xfId="0" applyNumberFormat="1" applyFont="1" applyFill="1" applyBorder="1" applyAlignment="1" applyProtection="1">
      <alignment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39" fontId="5" fillId="2" borderId="0" xfId="0" applyNumberFormat="1" applyFont="1" applyFill="1"/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0" fillId="0" borderId="0" xfId="0" applyBorder="1"/>
    <xf numFmtId="39" fontId="10" fillId="0" borderId="0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39" fontId="10" fillId="0" borderId="1" xfId="0" applyNumberFormat="1" applyFont="1" applyFill="1" applyBorder="1" applyAlignment="1" applyProtection="1">
      <alignment horizontal="right" vertical="top" wrapText="1"/>
    </xf>
    <xf numFmtId="0" fontId="10" fillId="0" borderId="0" xfId="0" applyNumberFormat="1" applyFont="1" applyFill="1" applyBorder="1" applyAlignment="1" applyProtection="1">
      <alignment horizontal="left" vertical="top" wrapText="1"/>
    </xf>
    <xf numFmtId="39" fontId="10" fillId="0" borderId="1" xfId="0" applyNumberFormat="1" applyFont="1" applyFill="1" applyBorder="1" applyAlignment="1" applyProtection="1">
      <alignment horizontal="right" vertical="top" wrapText="1"/>
    </xf>
    <xf numFmtId="0" fontId="0" fillId="0" borderId="0" xfId="0" applyAlignment="1">
      <alignment wrapText="1"/>
    </xf>
    <xf numFmtId="39" fontId="0" fillId="0" borderId="0" xfId="0" applyNumberFormat="1"/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0" fillId="0" borderId="0" xfId="1" applyNumberFormat="1" applyFont="1" applyFill="1" applyBorder="1" applyAlignment="1" applyProtection="1">
      <alignment horizontal="right" vertical="top" wrapText="1"/>
    </xf>
    <xf numFmtId="39" fontId="10" fillId="0" borderId="1" xfId="1" applyNumberFormat="1" applyFont="1" applyFill="1" applyBorder="1" applyAlignment="1" applyProtection="1">
      <alignment horizontal="right" vertical="top" wrapText="1"/>
    </xf>
    <xf numFmtId="0" fontId="11" fillId="2" borderId="0" xfId="0" applyFont="1" applyFill="1"/>
    <xf numFmtId="39" fontId="10" fillId="0" borderId="0" xfId="1" applyNumberFormat="1" applyFont="1" applyFill="1" applyBorder="1" applyAlignment="1" applyProtection="1">
      <alignment horizontal="right" vertical="top" wrapText="1"/>
    </xf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0" fillId="0" borderId="0" xfId="1" applyNumberFormat="1" applyFont="1" applyFill="1" applyBorder="1" applyAlignment="1" applyProtection="1">
      <alignment horizontal="righ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0" fillId="0" borderId="0" xfId="1" applyNumberFormat="1" applyFont="1" applyFill="1" applyBorder="1" applyAlignment="1" applyProtection="1">
      <alignment horizontal="right" vertical="top"/>
    </xf>
    <xf numFmtId="0" fontId="10" fillId="0" borderId="0" xfId="1" applyNumberFormat="1" applyFont="1" applyFill="1" applyBorder="1" applyAlignment="1" applyProtection="1">
      <alignment vertical="top"/>
    </xf>
    <xf numFmtId="39" fontId="10" fillId="0" borderId="0" xfId="0" applyNumberFormat="1" applyFont="1" applyFill="1" applyBorder="1" applyAlignment="1" applyProtection="1">
      <alignment horizontal="right" vertical="top" wrapText="1"/>
    </xf>
    <xf numFmtId="0" fontId="0" fillId="0" borderId="0" xfId="0" applyBorder="1" applyAlignment="1">
      <alignment wrapText="1"/>
    </xf>
    <xf numFmtId="39" fontId="12" fillId="0" borderId="0" xfId="0" applyNumberFormat="1" applyFont="1" applyFill="1" applyBorder="1" applyAlignment="1" applyProtection="1">
      <alignment horizontal="right" vertical="top" wrapText="1"/>
    </xf>
    <xf numFmtId="39" fontId="12" fillId="0" borderId="0" xfId="0" applyNumberFormat="1" applyFont="1" applyFill="1" applyBorder="1" applyAlignment="1" applyProtection="1">
      <alignment vertical="top"/>
    </xf>
    <xf numFmtId="39" fontId="12" fillId="0" borderId="0" xfId="0" applyNumberFormat="1" applyFont="1" applyFill="1" applyBorder="1" applyAlignment="1" applyProtection="1">
      <alignment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2" fillId="0" borderId="0" xfId="0" applyNumberFormat="1" applyFont="1" applyFill="1" applyBorder="1" applyAlignment="1" applyProtection="1">
      <alignment horizontal="right" vertical="top" wrapText="1"/>
    </xf>
    <xf numFmtId="39" fontId="10" fillId="0" borderId="0" xfId="0" applyNumberFormat="1" applyFont="1" applyFill="1" applyBorder="1" applyAlignment="1" applyProtection="1">
      <alignment horizontal="right" vertical="top" wrapText="1"/>
    </xf>
    <xf numFmtId="0" fontId="12" fillId="0" borderId="0" xfId="0" applyNumberFormat="1" applyFont="1" applyFill="1" applyBorder="1" applyAlignment="1" applyProtection="1">
      <alignment horizontal="left" vertical="top" wrapText="1"/>
    </xf>
    <xf numFmtId="3" fontId="0" fillId="0" borderId="0" xfId="0" applyNumberFormat="1"/>
    <xf numFmtId="3" fontId="12" fillId="0" borderId="0" xfId="0" applyNumberFormat="1" applyFont="1" applyFill="1" applyBorder="1" applyAlignment="1" applyProtection="1">
      <alignment horizontal="right" vertical="top" wrapText="1"/>
    </xf>
    <xf numFmtId="3" fontId="0" fillId="0" borderId="0" xfId="0" applyNumberFormat="1" applyBorder="1"/>
    <xf numFmtId="3" fontId="4" fillId="0" borderId="0" xfId="0" applyNumberFormat="1" applyFont="1" applyFill="1" applyBorder="1" applyAlignment="1" applyProtection="1">
      <alignment vertical="top" wrapText="1"/>
    </xf>
    <xf numFmtId="3" fontId="12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vertical="top"/>
    </xf>
    <xf numFmtId="39" fontId="0" fillId="0" borderId="0" xfId="0" applyNumberFormat="1" applyFill="1"/>
    <xf numFmtId="39" fontId="3" fillId="0" borderId="0" xfId="1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/>
    </xf>
    <xf numFmtId="39" fontId="3" fillId="0" borderId="1" xfId="0" applyNumberFormat="1" applyFont="1" applyFill="1" applyBorder="1" applyAlignment="1" applyProtection="1">
      <alignment horizontal="right" vertical="top"/>
    </xf>
    <xf numFmtId="39" fontId="6" fillId="0" borderId="0" xfId="0" applyNumberFormat="1" applyFont="1" applyFill="1" applyBorder="1" applyAlignment="1" applyProtection="1">
      <alignment vertical="top"/>
    </xf>
    <xf numFmtId="0" fontId="5" fillId="0" borderId="0" xfId="0" applyFont="1" applyAlignment="1">
      <alignment wrapText="1"/>
    </xf>
    <xf numFmtId="0" fontId="5" fillId="0" borderId="0" xfId="0" applyFont="1" applyAlignment="1"/>
    <xf numFmtId="0" fontId="6" fillId="0" borderId="2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2" fillId="0" borderId="0" xfId="0" applyNumberFormat="1" applyFont="1" applyFill="1" applyBorder="1" applyAlignment="1" applyProtection="1">
      <alignment horizontal="right" vertical="top" wrapText="1"/>
    </xf>
    <xf numFmtId="39" fontId="10" fillId="0" borderId="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13" fillId="0" borderId="0" xfId="0" applyFont="1" applyAlignment="1"/>
    <xf numFmtId="17" fontId="0" fillId="0" borderId="3" xfId="0" quotePrefix="1" applyNumberFormat="1" applyBorder="1"/>
    <xf numFmtId="3" fontId="0" fillId="0" borderId="4" xfId="0" applyNumberFormat="1" applyBorder="1"/>
    <xf numFmtId="3" fontId="12" fillId="0" borderId="5" xfId="0" applyNumberFormat="1" applyFont="1" applyFill="1" applyBorder="1" applyAlignment="1" applyProtection="1">
      <alignment horizontal="right" vertical="top" wrapText="1"/>
    </xf>
    <xf numFmtId="17" fontId="0" fillId="0" borderId="6" xfId="0" quotePrefix="1" applyNumberFormat="1" applyBorder="1"/>
    <xf numFmtId="3" fontId="0" fillId="0" borderId="7" xfId="0" applyNumberFormat="1" applyBorder="1"/>
    <xf numFmtId="3" fontId="4" fillId="0" borderId="7" xfId="0" applyNumberFormat="1" applyFont="1" applyFill="1" applyBorder="1" applyAlignment="1" applyProtection="1">
      <alignment vertical="top" wrapText="1"/>
    </xf>
    <xf numFmtId="3" fontId="12" fillId="0" borderId="7" xfId="0" applyNumberFormat="1" applyFont="1" applyFill="1" applyBorder="1" applyAlignment="1" applyProtection="1">
      <alignment horizontal="right" vertical="top" wrapText="1"/>
    </xf>
    <xf numFmtId="3" fontId="12" fillId="0" borderId="7" xfId="0" applyNumberFormat="1" applyFont="1" applyFill="1" applyBorder="1" applyAlignment="1" applyProtection="1">
      <alignment vertical="top"/>
    </xf>
    <xf numFmtId="17" fontId="0" fillId="0" borderId="8" xfId="0" quotePrefix="1" applyNumberFormat="1" applyBorder="1"/>
    <xf numFmtId="0" fontId="0" fillId="0" borderId="9" xfId="0" applyBorder="1"/>
    <xf numFmtId="0" fontId="0" fillId="0" borderId="10" xfId="0" applyBorder="1"/>
    <xf numFmtId="0" fontId="0" fillId="2" borderId="3" xfId="0" applyFill="1" applyBorder="1"/>
    <xf numFmtId="0" fontId="0" fillId="2" borderId="4" xfId="0" applyFill="1" applyBorder="1"/>
    <xf numFmtId="0" fontId="3" fillId="0" borderId="4" xfId="0" applyNumberFormat="1" applyFont="1" applyFill="1" applyBorder="1" applyAlignment="1" applyProtection="1">
      <alignment vertical="top"/>
    </xf>
    <xf numFmtId="0" fontId="3" fillId="0" borderId="5" xfId="0" applyNumberFormat="1" applyFont="1" applyFill="1" applyBorder="1" applyAlignment="1" applyProtection="1">
      <alignment vertical="top"/>
    </xf>
    <xf numFmtId="0" fontId="0" fillId="2" borderId="6" xfId="0" applyFill="1" applyBorder="1"/>
    <xf numFmtId="0" fontId="0" fillId="2" borderId="0" xfId="0" applyFill="1" applyBorder="1"/>
    <xf numFmtId="0" fontId="3" fillId="0" borderId="7" xfId="0" applyNumberFormat="1" applyFont="1" applyFill="1" applyBorder="1" applyAlignment="1" applyProtection="1">
      <alignment vertical="top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3" fillId="0" borderId="2" xfId="0" applyNumberFormat="1" applyFont="1" applyFill="1" applyBorder="1" applyAlignment="1" applyProtection="1">
      <alignment vertical="top" wrapText="1"/>
    </xf>
    <xf numFmtId="0" fontId="13" fillId="0" borderId="0" xfId="0" applyFont="1" applyAlignment="1">
      <alignment wrapText="1"/>
    </xf>
    <xf numFmtId="17" fontId="1" fillId="0" borderId="0" xfId="0" applyNumberFormat="1" applyFont="1" applyAlignment="1">
      <alignment wrapText="1"/>
    </xf>
    <xf numFmtId="17" fontId="0" fillId="0" borderId="3" xfId="0" quotePrefix="1" applyNumberFormat="1" applyBorder="1" applyAlignment="1">
      <alignment wrapText="1"/>
    </xf>
    <xf numFmtId="3" fontId="0" fillId="0" borderId="4" xfId="0" applyNumberFormat="1" applyBorder="1" applyAlignment="1">
      <alignment wrapText="1"/>
    </xf>
    <xf numFmtId="3" fontId="12" fillId="0" borderId="0" xfId="0" applyNumberFormat="1" applyFont="1" applyFill="1" applyBorder="1" applyAlignment="1" applyProtection="1">
      <alignment horizontal="lef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2" fillId="0" borderId="0" xfId="0" applyNumberFormat="1" applyFont="1" applyFill="1" applyBorder="1" applyAlignment="1" applyProtection="1">
      <alignment horizontal="right" vertical="top" wrapText="1"/>
    </xf>
    <xf numFmtId="39" fontId="10" fillId="0" borderId="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2" fillId="0" borderId="0" xfId="0" applyNumberFormat="1" applyFont="1" applyFill="1" applyBorder="1" applyAlignment="1" applyProtection="1">
      <alignment horizontal="right" vertical="top" wrapText="1"/>
    </xf>
    <xf numFmtId="39" fontId="10" fillId="0" borderId="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39" fontId="4" fillId="0" borderId="0" xfId="2" applyNumberFormat="1" applyFont="1" applyFill="1" applyBorder="1" applyAlignment="1" applyProtection="1">
      <alignment horizontal="right" vertical="top" wrapText="1"/>
    </xf>
    <xf numFmtId="3" fontId="0" fillId="0" borderId="12" xfId="0" applyNumberFormat="1" applyBorder="1"/>
    <xf numFmtId="3" fontId="4" fillId="0" borderId="12" xfId="0" applyNumberFormat="1" applyFont="1" applyFill="1" applyBorder="1" applyAlignment="1" applyProtection="1">
      <alignment vertical="top" wrapText="1"/>
    </xf>
    <xf numFmtId="3" fontId="12" fillId="0" borderId="12" xfId="0" applyNumberFormat="1" applyFont="1" applyFill="1" applyBorder="1" applyAlignment="1" applyProtection="1">
      <alignment horizontal="right" vertical="top" wrapText="1"/>
    </xf>
    <xf numFmtId="39" fontId="4" fillId="0" borderId="12" xfId="2" applyNumberFormat="1" applyFont="1" applyFill="1" applyBorder="1" applyAlignment="1" applyProtection="1">
      <alignment horizontal="right" vertical="top" wrapText="1"/>
    </xf>
    <xf numFmtId="0" fontId="0" fillId="0" borderId="11" xfId="0" applyBorder="1"/>
    <xf numFmtId="4" fontId="0" fillId="0" borderId="0" xfId="0" applyNumberFormat="1"/>
    <xf numFmtId="39" fontId="4" fillId="0" borderId="1" xfId="0" applyNumberFormat="1" applyFont="1" applyFill="1" applyBorder="1" applyAlignment="1" applyProtection="1">
      <alignment horizontal="right" vertical="top" wrapText="1"/>
    </xf>
    <xf numFmtId="0" fontId="16" fillId="0" borderId="0" xfId="0" applyNumberFormat="1" applyFont="1" applyFill="1" applyBorder="1" applyAlignment="1" applyProtection="1">
      <alignment horizontal="left" vertical="top" wrapText="1"/>
    </xf>
    <xf numFmtId="0" fontId="3" fillId="0" borderId="2" xfId="0" applyNumberFormat="1" applyFont="1" applyFill="1" applyBorder="1" applyAlignment="1" applyProtection="1">
      <alignment horizontal="right" vertical="top" wrapText="1"/>
    </xf>
    <xf numFmtId="0" fontId="3" fillId="0" borderId="13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right" vertical="top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17" fontId="1" fillId="0" borderId="0" xfId="0" applyNumberFormat="1" applyFont="1" applyAlignment="1">
      <alignment horizontal="center"/>
    </xf>
    <xf numFmtId="0" fontId="6" fillId="0" borderId="2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39" fontId="6" fillId="0" borderId="0" xfId="0" applyNumberFormat="1" applyFont="1" applyFill="1" applyBorder="1" applyAlignment="1" applyProtection="1">
      <alignment horizontal="right" vertical="top" wrapText="1"/>
    </xf>
    <xf numFmtId="39" fontId="3" fillId="0" borderId="0" xfId="0" applyNumberFormat="1" applyFont="1" applyFill="1" applyBorder="1" applyAlignment="1" applyProtection="1">
      <alignment horizontal="right" vertical="top" wrapText="1"/>
    </xf>
    <xf numFmtId="39" fontId="9" fillId="0" borderId="1" xfId="0" applyNumberFormat="1" applyFont="1" applyFill="1" applyBorder="1" applyAlignment="1" applyProtection="1">
      <alignment horizontal="right" vertical="top" wrapText="1"/>
    </xf>
    <xf numFmtId="0" fontId="10" fillId="0" borderId="0" xfId="1" applyNumberFormat="1" applyFont="1" applyFill="1" applyBorder="1" applyAlignment="1" applyProtection="1">
      <alignment horizontal="left" vertical="top" wrapText="1"/>
    </xf>
    <xf numFmtId="39" fontId="10" fillId="0" borderId="1" xfId="0" applyNumberFormat="1" applyFont="1" applyFill="1" applyBorder="1" applyAlignment="1" applyProtection="1">
      <alignment horizontal="right" vertical="top" wrapText="1"/>
    </xf>
    <xf numFmtId="39" fontId="12" fillId="0" borderId="0" xfId="0" applyNumberFormat="1" applyFont="1" applyFill="1" applyBorder="1" applyAlignment="1" applyProtection="1">
      <alignment horizontal="right" vertical="top" wrapText="1"/>
    </xf>
    <xf numFmtId="39" fontId="10" fillId="0" borderId="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 wrapText="1"/>
    </xf>
    <xf numFmtId="17" fontId="14" fillId="0" borderId="0" xfId="0" applyNumberFormat="1" applyFont="1" applyAlignment="1">
      <alignment horizontal="center" wrapText="1"/>
    </xf>
    <xf numFmtId="0" fontId="14" fillId="0" borderId="0" xfId="0" applyFont="1" applyAlignment="1">
      <alignment horizontal="center" wrapText="1"/>
    </xf>
    <xf numFmtId="0" fontId="3" fillId="0" borderId="0" xfId="0" applyNumberFormat="1" applyFont="1" applyFill="1" applyBorder="1" applyAlignment="1" applyProtection="1">
      <alignment horizontal="center" vertical="top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2.xml"/><Relationship Id="rId18" Type="http://schemas.openxmlformats.org/officeDocument/2006/relationships/worksheet" Target="worksheets/sheet17.xml"/><Relationship Id="rId26" Type="http://schemas.openxmlformats.org/officeDocument/2006/relationships/worksheet" Target="worksheets/sheet25.xml"/><Relationship Id="rId3" Type="http://schemas.openxmlformats.org/officeDocument/2006/relationships/chartsheet" Target="chartsheets/sheet1.xml"/><Relationship Id="rId21" Type="http://schemas.openxmlformats.org/officeDocument/2006/relationships/worksheet" Target="worksheets/sheet20.xml"/><Relationship Id="rId34" Type="http://schemas.openxmlformats.org/officeDocument/2006/relationships/calcChain" Target="calcChain.xml"/><Relationship Id="rId7" Type="http://schemas.openxmlformats.org/officeDocument/2006/relationships/worksheet" Target="worksheets/sheet6.xml"/><Relationship Id="rId12" Type="http://schemas.openxmlformats.org/officeDocument/2006/relationships/worksheet" Target="worksheets/sheet11.xml"/><Relationship Id="rId17" Type="http://schemas.openxmlformats.org/officeDocument/2006/relationships/worksheet" Target="worksheets/sheet16.xml"/><Relationship Id="rId25" Type="http://schemas.openxmlformats.org/officeDocument/2006/relationships/worksheet" Target="worksheets/sheet24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5.xml"/><Relationship Id="rId20" Type="http://schemas.openxmlformats.org/officeDocument/2006/relationships/worksheet" Target="worksheets/sheet19.xml"/><Relationship Id="rId29" Type="http://schemas.openxmlformats.org/officeDocument/2006/relationships/worksheet" Target="worksheets/sheet2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11" Type="http://schemas.openxmlformats.org/officeDocument/2006/relationships/worksheet" Target="worksheets/sheet10.xml"/><Relationship Id="rId24" Type="http://schemas.openxmlformats.org/officeDocument/2006/relationships/worksheet" Target="worksheets/sheet23.xml"/><Relationship Id="rId32" Type="http://schemas.openxmlformats.org/officeDocument/2006/relationships/styles" Target="styles.xml"/><Relationship Id="rId5" Type="http://schemas.openxmlformats.org/officeDocument/2006/relationships/worksheet" Target="worksheets/sheet4.xml"/><Relationship Id="rId15" Type="http://schemas.openxmlformats.org/officeDocument/2006/relationships/worksheet" Target="worksheets/sheet14.xml"/><Relationship Id="rId23" Type="http://schemas.openxmlformats.org/officeDocument/2006/relationships/worksheet" Target="worksheets/sheet22.xml"/><Relationship Id="rId28" Type="http://schemas.openxmlformats.org/officeDocument/2006/relationships/worksheet" Target="worksheets/sheet27.xml"/><Relationship Id="rId10" Type="http://schemas.openxmlformats.org/officeDocument/2006/relationships/worksheet" Target="worksheets/sheet9.xml"/><Relationship Id="rId19" Type="http://schemas.openxmlformats.org/officeDocument/2006/relationships/worksheet" Target="worksheets/sheet18.xml"/><Relationship Id="rId31" Type="http://schemas.openxmlformats.org/officeDocument/2006/relationships/theme" Target="theme/theme1.xml"/><Relationship Id="rId4" Type="http://schemas.openxmlformats.org/officeDocument/2006/relationships/worksheet" Target="worksheets/sheet3.xml"/><Relationship Id="rId9" Type="http://schemas.openxmlformats.org/officeDocument/2006/relationships/worksheet" Target="worksheets/sheet8.xml"/><Relationship Id="rId14" Type="http://schemas.openxmlformats.org/officeDocument/2006/relationships/worksheet" Target="worksheets/sheet13.xml"/><Relationship Id="rId22" Type="http://schemas.openxmlformats.org/officeDocument/2006/relationships/worksheet" Target="worksheets/sheet21.xml"/><Relationship Id="rId27" Type="http://schemas.openxmlformats.org/officeDocument/2006/relationships/worksheet" Target="worksheets/sheet26.xml"/><Relationship Id="rId30" Type="http://schemas.openxmlformats.org/officeDocument/2006/relationships/worksheet" Target="worksheets/sheet29.xml"/><Relationship Id="rId8" Type="http://schemas.openxmlformats.org/officeDocument/2006/relationships/worksheet" Target="worksheets/sheet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CFLR GROSS REVENUE</c:v>
          </c:tx>
          <c:marker>
            <c:symbol val="none"/>
          </c:marker>
          <c:cat>
            <c:strRef>
              <c:f>'DECEMBER 2013'!$A$4:$A$9</c:f>
              <c:strCache>
                <c:ptCount val="6"/>
                <c:pt idx="0">
                  <c:v>Jul 2013</c:v>
                </c:pt>
                <c:pt idx="1">
                  <c:v>Aug 2013</c:v>
                </c:pt>
                <c:pt idx="2">
                  <c:v>Sep 2013</c:v>
                </c:pt>
                <c:pt idx="3">
                  <c:v>Oct 2013</c:v>
                </c:pt>
                <c:pt idx="4">
                  <c:v>Nov 2013</c:v>
                </c:pt>
                <c:pt idx="5">
                  <c:v>Dec 2013</c:v>
                </c:pt>
              </c:strCache>
            </c:strRef>
          </c:cat>
          <c:val>
            <c:numRef>
              <c:f>'DECEMBER 2013'!$B$4:$B$9</c:f>
              <c:numCache>
                <c:formatCode>General</c:formatCode>
                <c:ptCount val="6"/>
                <c:pt idx="0">
                  <c:v>168540.94</c:v>
                </c:pt>
                <c:pt idx="1">
                  <c:v>169282.96</c:v>
                </c:pt>
                <c:pt idx="2">
                  <c:v>173454.89</c:v>
                </c:pt>
                <c:pt idx="3">
                  <c:v>169526.89</c:v>
                </c:pt>
                <c:pt idx="4">
                  <c:v>174514.61</c:v>
                </c:pt>
                <c:pt idx="5">
                  <c:v>195989.22</c:v>
                </c:pt>
              </c:numCache>
            </c:numRef>
          </c:val>
          <c:smooth val="0"/>
        </c:ser>
        <c:ser>
          <c:idx val="1"/>
          <c:order val="1"/>
          <c:tx>
            <c:v>CFLR MONTHLY EXPENSES</c:v>
          </c:tx>
          <c:marker>
            <c:symbol val="none"/>
          </c:marker>
          <c:val>
            <c:numRef>
              <c:f>'DECEMBER 2013'!$C$4:$C$9</c:f>
              <c:numCache>
                <c:formatCode>General</c:formatCode>
                <c:ptCount val="6"/>
                <c:pt idx="0">
                  <c:v>172931.79</c:v>
                </c:pt>
                <c:pt idx="1">
                  <c:v>163299.17000000001</c:v>
                </c:pt>
                <c:pt idx="2">
                  <c:v>171365.91</c:v>
                </c:pt>
                <c:pt idx="3">
                  <c:v>183450.19</c:v>
                </c:pt>
                <c:pt idx="4">
                  <c:v>157416.1</c:v>
                </c:pt>
                <c:pt idx="5">
                  <c:v>197647.86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894080"/>
        <c:axId val="92684864"/>
      </c:lineChart>
      <c:catAx>
        <c:axId val="86894080"/>
        <c:scaling>
          <c:orientation val="minMax"/>
        </c:scaling>
        <c:delete val="0"/>
        <c:axPos val="b"/>
        <c:majorTickMark val="out"/>
        <c:minorTickMark val="none"/>
        <c:tickLblPos val="nextTo"/>
        <c:crossAx val="92684864"/>
        <c:crosses val="autoZero"/>
        <c:auto val="1"/>
        <c:lblAlgn val="ctr"/>
        <c:lblOffset val="100"/>
        <c:noMultiLvlLbl val="0"/>
      </c:catAx>
      <c:valAx>
        <c:axId val="92684864"/>
        <c:scaling>
          <c:orientation val="minMax"/>
          <c:max val="20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86894080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REVENUE</c:v>
          </c:tx>
          <c:invertIfNegative val="0"/>
          <c:cat>
            <c:strRef>
              <c:f>'DECEMBER 2013'!$A$4:$A$9</c:f>
              <c:strCache>
                <c:ptCount val="6"/>
                <c:pt idx="0">
                  <c:v>Jul 2013</c:v>
                </c:pt>
                <c:pt idx="1">
                  <c:v>Aug 2013</c:v>
                </c:pt>
                <c:pt idx="2">
                  <c:v>Sep 2013</c:v>
                </c:pt>
                <c:pt idx="3">
                  <c:v>Oct 2013</c:v>
                </c:pt>
                <c:pt idx="4">
                  <c:v>Nov 2013</c:v>
                </c:pt>
                <c:pt idx="5">
                  <c:v>Dec 2013</c:v>
                </c:pt>
              </c:strCache>
            </c:strRef>
          </c:cat>
          <c:val>
            <c:numRef>
              <c:f>'DECEMBER 2013'!$B$4:$B$9</c:f>
              <c:numCache>
                <c:formatCode>General</c:formatCode>
                <c:ptCount val="6"/>
                <c:pt idx="0">
                  <c:v>168540.94</c:v>
                </c:pt>
                <c:pt idx="1">
                  <c:v>169282.96</c:v>
                </c:pt>
                <c:pt idx="2">
                  <c:v>173454.89</c:v>
                </c:pt>
                <c:pt idx="3">
                  <c:v>169526.89</c:v>
                </c:pt>
                <c:pt idx="4">
                  <c:v>174514.61</c:v>
                </c:pt>
                <c:pt idx="5">
                  <c:v>195989.22</c:v>
                </c:pt>
              </c:numCache>
            </c:numRef>
          </c:val>
        </c:ser>
        <c:ser>
          <c:idx val="1"/>
          <c:order val="1"/>
          <c:tx>
            <c:v>EXPENSES</c:v>
          </c:tx>
          <c:invertIfNegative val="0"/>
          <c:cat>
            <c:strRef>
              <c:f>'DECEMBER 2013'!$A$4:$A$9</c:f>
              <c:strCache>
                <c:ptCount val="6"/>
                <c:pt idx="0">
                  <c:v>Jul 2013</c:v>
                </c:pt>
                <c:pt idx="1">
                  <c:v>Aug 2013</c:v>
                </c:pt>
                <c:pt idx="2">
                  <c:v>Sep 2013</c:v>
                </c:pt>
                <c:pt idx="3">
                  <c:v>Oct 2013</c:v>
                </c:pt>
                <c:pt idx="4">
                  <c:v>Nov 2013</c:v>
                </c:pt>
                <c:pt idx="5">
                  <c:v>Dec 2013</c:v>
                </c:pt>
              </c:strCache>
            </c:strRef>
          </c:cat>
          <c:val>
            <c:numRef>
              <c:f>'DECEMBER 2013'!$C$4:$C$9</c:f>
              <c:numCache>
                <c:formatCode>General</c:formatCode>
                <c:ptCount val="6"/>
                <c:pt idx="0">
                  <c:v>172931.79</c:v>
                </c:pt>
                <c:pt idx="1">
                  <c:v>163299.17000000001</c:v>
                </c:pt>
                <c:pt idx="2">
                  <c:v>171365.91</c:v>
                </c:pt>
                <c:pt idx="3">
                  <c:v>183450.19</c:v>
                </c:pt>
                <c:pt idx="4">
                  <c:v>157416.1</c:v>
                </c:pt>
                <c:pt idx="5">
                  <c:v>197647.86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6895104"/>
        <c:axId val="92686592"/>
        <c:axId val="0"/>
      </c:bar3DChart>
      <c:catAx>
        <c:axId val="86895104"/>
        <c:scaling>
          <c:orientation val="minMax"/>
        </c:scaling>
        <c:delete val="0"/>
        <c:axPos val="b"/>
        <c:majorTickMark val="out"/>
        <c:minorTickMark val="none"/>
        <c:tickLblPos val="nextTo"/>
        <c:crossAx val="92686592"/>
        <c:crosses val="autoZero"/>
        <c:auto val="1"/>
        <c:lblAlgn val="ctr"/>
        <c:lblOffset val="100"/>
        <c:noMultiLvlLbl val="0"/>
      </c:catAx>
      <c:valAx>
        <c:axId val="9268659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868951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7615963603464661E-2"/>
          <c:y val="9.7940995632967348E-2"/>
          <c:w val="0.70532013656311454"/>
          <c:h val="0.90205900436703268"/>
        </c:manualLayout>
      </c:layout>
      <c:pie3DChart>
        <c:varyColors val="1"/>
        <c:ser>
          <c:idx val="1"/>
          <c:order val="1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'DECEMBER 2013'!$A$28:$A$46</c:f>
              <c:strCache>
                <c:ptCount val="19"/>
                <c:pt idx="0">
                  <c:v>Contributions/Donations</c:v>
                </c:pt>
                <c:pt idx="1">
                  <c:v>United Way Revenue</c:v>
                </c:pt>
                <c:pt idx="2">
                  <c:v>United Way-Valley</c:v>
                </c:pt>
                <c:pt idx="3">
                  <c:v>Fund Raising Event</c:v>
                </c:pt>
                <c:pt idx="4">
                  <c:v>Government Grants</c:v>
                </c:pt>
                <c:pt idx="5">
                  <c:v>Non Gov't Contract Revenue</c:v>
                </c:pt>
                <c:pt idx="6">
                  <c:v>Parole Revenue</c:v>
                </c:pt>
                <c:pt idx="7">
                  <c:v>Community Partner Grant</c:v>
                </c:pt>
                <c:pt idx="8">
                  <c:v>Program Fees - Individ</c:v>
                </c:pt>
                <c:pt idx="9">
                  <c:v>Program Fees - AfterSchool</c:v>
                </c:pt>
                <c:pt idx="10">
                  <c:v>DDP fees</c:v>
                </c:pt>
                <c:pt idx="11">
                  <c:v>DRT fees</c:v>
                </c:pt>
                <c:pt idx="12">
                  <c:v>EAP subcontract</c:v>
                </c:pt>
                <c:pt idx="13">
                  <c:v>EAP Service fee</c:v>
                </c:pt>
                <c:pt idx="14">
                  <c:v>EAP training fee</c:v>
                </c:pt>
                <c:pt idx="15">
                  <c:v>Compeer Revenue</c:v>
                </c:pt>
                <c:pt idx="16">
                  <c:v>Interest Income</c:v>
                </c:pt>
                <c:pt idx="17">
                  <c:v>Unrealized Gain on Investment</c:v>
                </c:pt>
                <c:pt idx="18">
                  <c:v>Miscellaneous Income</c:v>
                </c:pt>
              </c:strCache>
            </c:strRef>
          </c:cat>
          <c:val>
            <c:numRef>
              <c:f>'DECEMBER 2013'!$B$28:$B$46</c:f>
              <c:numCache>
                <c:formatCode>#,##0.00_);\(#,##0.00\)</c:formatCode>
                <c:ptCount val="19"/>
                <c:pt idx="0">
                  <c:v>1201.25</c:v>
                </c:pt>
                <c:pt idx="1">
                  <c:v>3161.4</c:v>
                </c:pt>
                <c:pt idx="2">
                  <c:v>0</c:v>
                </c:pt>
                <c:pt idx="3">
                  <c:v>173.91</c:v>
                </c:pt>
                <c:pt idx="4">
                  <c:v>75523.539999999994</c:v>
                </c:pt>
                <c:pt idx="5">
                  <c:v>71781.89</c:v>
                </c:pt>
                <c:pt idx="6">
                  <c:v>3186.66</c:v>
                </c:pt>
                <c:pt idx="7">
                  <c:v>3000</c:v>
                </c:pt>
                <c:pt idx="8">
                  <c:v>1003</c:v>
                </c:pt>
                <c:pt idx="9">
                  <c:v>0</c:v>
                </c:pt>
                <c:pt idx="10">
                  <c:v>4000</c:v>
                </c:pt>
                <c:pt idx="11">
                  <c:v>1940</c:v>
                </c:pt>
                <c:pt idx="12">
                  <c:v>0</c:v>
                </c:pt>
                <c:pt idx="13">
                  <c:v>16661.25</c:v>
                </c:pt>
                <c:pt idx="14">
                  <c:v>60</c:v>
                </c:pt>
                <c:pt idx="15">
                  <c:v>7554.7</c:v>
                </c:pt>
                <c:pt idx="16">
                  <c:v>0.26</c:v>
                </c:pt>
                <c:pt idx="17">
                  <c:v>3680.74</c:v>
                </c:pt>
                <c:pt idx="18">
                  <c:v>3060.62</c:v>
                </c:pt>
              </c:numCache>
            </c:numRef>
          </c:val>
        </c:ser>
        <c:ser>
          <c:idx val="0"/>
          <c:order val="0"/>
          <c:tx>
            <c:v>DECEMBER</c:v>
          </c:tx>
          <c:cat>
            <c:strRef>
              <c:f>'DECEMBER 2013'!$A$28:$A$46</c:f>
              <c:strCache>
                <c:ptCount val="19"/>
                <c:pt idx="0">
                  <c:v>Contributions/Donations</c:v>
                </c:pt>
                <c:pt idx="1">
                  <c:v>United Way Revenue</c:v>
                </c:pt>
                <c:pt idx="2">
                  <c:v>United Way-Valley</c:v>
                </c:pt>
                <c:pt idx="3">
                  <c:v>Fund Raising Event</c:v>
                </c:pt>
                <c:pt idx="4">
                  <c:v>Government Grants</c:v>
                </c:pt>
                <c:pt idx="5">
                  <c:v>Non Gov't Contract Revenue</c:v>
                </c:pt>
                <c:pt idx="6">
                  <c:v>Parole Revenue</c:v>
                </c:pt>
                <c:pt idx="7">
                  <c:v>Community Partner Grant</c:v>
                </c:pt>
                <c:pt idx="8">
                  <c:v>Program Fees - Individ</c:v>
                </c:pt>
                <c:pt idx="9">
                  <c:v>Program Fees - AfterSchool</c:v>
                </c:pt>
                <c:pt idx="10">
                  <c:v>DDP fees</c:v>
                </c:pt>
                <c:pt idx="11">
                  <c:v>DRT fees</c:v>
                </c:pt>
                <c:pt idx="12">
                  <c:v>EAP subcontract</c:v>
                </c:pt>
                <c:pt idx="13">
                  <c:v>EAP Service fee</c:v>
                </c:pt>
                <c:pt idx="14">
                  <c:v>EAP training fee</c:v>
                </c:pt>
                <c:pt idx="15">
                  <c:v>Compeer Revenue</c:v>
                </c:pt>
                <c:pt idx="16">
                  <c:v>Interest Income</c:v>
                </c:pt>
                <c:pt idx="17">
                  <c:v>Unrealized Gain on Investment</c:v>
                </c:pt>
                <c:pt idx="18">
                  <c:v>Miscellaneous Income</c:v>
                </c:pt>
              </c:strCache>
            </c:strRef>
          </c:cat>
          <c:val>
            <c:numRef>
              <c:f>'DECEMBER 2013'!$B$28:$B$46</c:f>
              <c:numCache>
                <c:formatCode>#,##0.00_);\(#,##0.00\)</c:formatCode>
                <c:ptCount val="19"/>
                <c:pt idx="0">
                  <c:v>1201.25</c:v>
                </c:pt>
                <c:pt idx="1">
                  <c:v>3161.4</c:v>
                </c:pt>
                <c:pt idx="2">
                  <c:v>0</c:v>
                </c:pt>
                <c:pt idx="3">
                  <c:v>173.91</c:v>
                </c:pt>
                <c:pt idx="4">
                  <c:v>75523.539999999994</c:v>
                </c:pt>
                <c:pt idx="5">
                  <c:v>71781.89</c:v>
                </c:pt>
                <c:pt idx="6">
                  <c:v>3186.66</c:v>
                </c:pt>
                <c:pt idx="7">
                  <c:v>3000</c:v>
                </c:pt>
                <c:pt idx="8">
                  <c:v>1003</c:v>
                </c:pt>
                <c:pt idx="9">
                  <c:v>0</c:v>
                </c:pt>
                <c:pt idx="10">
                  <c:v>4000</c:v>
                </c:pt>
                <c:pt idx="11">
                  <c:v>1940</c:v>
                </c:pt>
                <c:pt idx="12">
                  <c:v>0</c:v>
                </c:pt>
                <c:pt idx="13">
                  <c:v>16661.25</c:v>
                </c:pt>
                <c:pt idx="14">
                  <c:v>60</c:v>
                </c:pt>
                <c:pt idx="15">
                  <c:v>7554.7</c:v>
                </c:pt>
                <c:pt idx="16">
                  <c:v>0.26</c:v>
                </c:pt>
                <c:pt idx="17">
                  <c:v>3680.74</c:v>
                </c:pt>
                <c:pt idx="18">
                  <c:v>3060.62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4329208651787837"/>
          <c:y val="0.11065755074598506"/>
          <c:w val="0.24635192713082232"/>
          <c:h val="0.8855292704762932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713937268481778"/>
          <c:y val="0.26193559076047312"/>
          <c:w val="0.64494673006783731"/>
          <c:h val="0.73806447663429831"/>
        </c:manualLayout>
      </c:layout>
      <c:pie3DChart>
        <c:varyColors val="1"/>
        <c:ser>
          <c:idx val="0"/>
          <c:order val="0"/>
          <c:tx>
            <c:strRef>
              <c:f>'DECEMBER 2013'!$C$27</c:f>
              <c:strCache>
                <c:ptCount val="1"/>
                <c:pt idx="0">
                  <c:v>2013 YEARLY</c:v>
                </c:pt>
              </c:strCache>
            </c:strRef>
          </c:tx>
          <c:explosion val="144"/>
          <c:dLbls>
            <c:dLbl>
              <c:idx val="3"/>
              <c:layout>
                <c:manualLayout>
                  <c:x val="0.17153875461355383"/>
                  <c:y val="-5.6919503914976036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0.17919543655438083"/>
                  <c:y val="-0.19620107678743029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</c:dLbl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'DECEMBER 2013'!$A$28:$A$46</c:f>
              <c:strCache>
                <c:ptCount val="19"/>
                <c:pt idx="0">
                  <c:v>Contributions/Donations</c:v>
                </c:pt>
                <c:pt idx="1">
                  <c:v>United Way Revenue</c:v>
                </c:pt>
                <c:pt idx="2">
                  <c:v>United Way-Valley</c:v>
                </c:pt>
                <c:pt idx="3">
                  <c:v>Fund Raising Event</c:v>
                </c:pt>
                <c:pt idx="4">
                  <c:v>Government Grants</c:v>
                </c:pt>
                <c:pt idx="5">
                  <c:v>Non Gov't Contract Revenue</c:v>
                </c:pt>
                <c:pt idx="6">
                  <c:v>Parole Revenue</c:v>
                </c:pt>
                <c:pt idx="7">
                  <c:v>Community Partner Grant</c:v>
                </c:pt>
                <c:pt idx="8">
                  <c:v>Program Fees - Individ</c:v>
                </c:pt>
                <c:pt idx="9">
                  <c:v>Program Fees - AfterSchool</c:v>
                </c:pt>
                <c:pt idx="10">
                  <c:v>DDP fees</c:v>
                </c:pt>
                <c:pt idx="11">
                  <c:v>DRT fees</c:v>
                </c:pt>
                <c:pt idx="12">
                  <c:v>EAP subcontract</c:v>
                </c:pt>
                <c:pt idx="13">
                  <c:v>EAP Service fee</c:v>
                </c:pt>
                <c:pt idx="14">
                  <c:v>EAP training fee</c:v>
                </c:pt>
                <c:pt idx="15">
                  <c:v>Compeer Revenue</c:v>
                </c:pt>
                <c:pt idx="16">
                  <c:v>Interest Income</c:v>
                </c:pt>
                <c:pt idx="17">
                  <c:v>Unrealized Gain on Investment</c:v>
                </c:pt>
                <c:pt idx="18">
                  <c:v>Miscellaneous Income</c:v>
                </c:pt>
              </c:strCache>
            </c:strRef>
          </c:cat>
          <c:val>
            <c:numRef>
              <c:f>'DECEMBER 2013'!$C$28:$C$46</c:f>
              <c:numCache>
                <c:formatCode>#,##0.00_);\(#,##0.00\)</c:formatCode>
                <c:ptCount val="19"/>
                <c:pt idx="0">
                  <c:v>9648.77</c:v>
                </c:pt>
                <c:pt idx="1">
                  <c:v>64384.6</c:v>
                </c:pt>
                <c:pt idx="2">
                  <c:v>0</c:v>
                </c:pt>
                <c:pt idx="3">
                  <c:v>32913.949999999997</c:v>
                </c:pt>
                <c:pt idx="4">
                  <c:v>820965.47</c:v>
                </c:pt>
                <c:pt idx="5">
                  <c:v>726493.93</c:v>
                </c:pt>
                <c:pt idx="6">
                  <c:v>9060</c:v>
                </c:pt>
                <c:pt idx="7">
                  <c:v>16500</c:v>
                </c:pt>
                <c:pt idx="8">
                  <c:v>18375</c:v>
                </c:pt>
                <c:pt idx="9">
                  <c:v>23720.97</c:v>
                </c:pt>
                <c:pt idx="10">
                  <c:v>47186</c:v>
                </c:pt>
                <c:pt idx="11">
                  <c:v>13199</c:v>
                </c:pt>
                <c:pt idx="12">
                  <c:v>180</c:v>
                </c:pt>
                <c:pt idx="13">
                  <c:v>192961.44</c:v>
                </c:pt>
                <c:pt idx="14">
                  <c:v>1610</c:v>
                </c:pt>
                <c:pt idx="15">
                  <c:v>59417.56</c:v>
                </c:pt>
                <c:pt idx="16">
                  <c:v>124.36</c:v>
                </c:pt>
                <c:pt idx="17">
                  <c:v>43696.89</c:v>
                </c:pt>
                <c:pt idx="18">
                  <c:v>5637.55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8313300069864287"/>
          <c:y val="0.19620960645225469"/>
          <c:w val="0.11041798817088866"/>
          <c:h val="0.66778494524919074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ln w="25400" cap="rnd" cmpd="sng">
          <a:miter lim="800000"/>
        </a:ln>
      </c:spPr>
    </c:title>
    <c:autoTitleDeleted val="0"/>
    <c:plotArea>
      <c:layout/>
      <c:pieChart>
        <c:varyColors val="1"/>
        <c:ser>
          <c:idx val="0"/>
          <c:order val="0"/>
          <c:tx>
            <c:v>CFLR 2013 ADMIN AOH</c:v>
          </c:tx>
          <c:cat>
            <c:strRef>
              <c:f>'DECEMBER 2013'!$A$182:$A$183</c:f>
              <c:strCache>
                <c:ptCount val="2"/>
                <c:pt idx="0">
                  <c:v>ADMIN</c:v>
                </c:pt>
                <c:pt idx="1">
                  <c:v>PROGRAMING</c:v>
                </c:pt>
              </c:strCache>
            </c:strRef>
          </c:cat>
          <c:val>
            <c:numRef>
              <c:f>'DECEMBER 2013'!$B$182:$B$183</c:f>
              <c:numCache>
                <c:formatCode>General</c:formatCode>
                <c:ptCount val="2"/>
                <c:pt idx="0">
                  <c:v>15</c:v>
                </c:pt>
                <c:pt idx="1">
                  <c:v>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1.5921787709497215E-3"/>
          <c:y val="0"/>
        </c:manualLayout>
      </c:layout>
      <c:overlay val="0"/>
    </c:title>
    <c:autoTitleDeleted val="0"/>
    <c:plotArea>
      <c:layout/>
      <c:radarChart>
        <c:radarStyle val="marker"/>
        <c:varyColors val="0"/>
        <c:ser>
          <c:idx val="0"/>
          <c:order val="0"/>
          <c:tx>
            <c:v>CFLR 2013 ASSET BREAKDOWN</c:v>
          </c:tx>
          <c:cat>
            <c:strRef>
              <c:f>'DECEMBER 2013'!$A$141:$A$158</c:f>
              <c:strCache>
                <c:ptCount val="18"/>
                <c:pt idx="0">
                  <c:v>Operating</c:v>
                </c:pt>
                <c:pt idx="1">
                  <c:v>Recreation</c:v>
                </c:pt>
                <c:pt idx="2">
                  <c:v>Payroll</c:v>
                </c:pt>
                <c:pt idx="3">
                  <c:v>Savings</c:v>
                </c:pt>
                <c:pt idx="4">
                  <c:v>Savings ING</c:v>
                </c:pt>
                <c:pt idx="5">
                  <c:v>Petty Cash-Col St</c:v>
                </c:pt>
                <c:pt idx="6">
                  <c:v>Petty Cash-Court St</c:v>
                </c:pt>
                <c:pt idx="7">
                  <c:v>Petty Cash-Rome</c:v>
                </c:pt>
                <c:pt idx="8">
                  <c:v>Petty Cash Herkimer Office</c:v>
                </c:pt>
                <c:pt idx="9">
                  <c:v>Petty Cash-Impact</c:v>
                </c:pt>
                <c:pt idx="10">
                  <c:v>Investment Acct</c:v>
                </c:pt>
                <c:pt idx="11">
                  <c:v>Miscellaneous Receivable</c:v>
                </c:pt>
                <c:pt idx="12">
                  <c:v>Accounts Receivables</c:v>
                </c:pt>
                <c:pt idx="13">
                  <c:v>Allowance for Bad Debts</c:v>
                </c:pt>
                <c:pt idx="14">
                  <c:v>Miscellaneous Receivable</c:v>
                </c:pt>
                <c:pt idx="15">
                  <c:v>Miscellaneous Receivable</c:v>
                </c:pt>
                <c:pt idx="16">
                  <c:v>Prepaid Expenses</c:v>
                </c:pt>
                <c:pt idx="17">
                  <c:v>Prepaid Insurance</c:v>
                </c:pt>
              </c:strCache>
            </c:strRef>
          </c:cat>
          <c:val>
            <c:numRef>
              <c:f>'DECEMBER 2013'!$B$141:$B$158</c:f>
              <c:numCache>
                <c:formatCode>#,##0.00_);\(#,##0.00\)</c:formatCode>
                <c:ptCount val="18"/>
                <c:pt idx="0">
                  <c:v>64144.24</c:v>
                </c:pt>
                <c:pt idx="1">
                  <c:v>1300</c:v>
                </c:pt>
                <c:pt idx="2">
                  <c:v>806.1</c:v>
                </c:pt>
                <c:pt idx="3">
                  <c:v>3072.41</c:v>
                </c:pt>
                <c:pt idx="4">
                  <c:v>90802.7</c:v>
                </c:pt>
                <c:pt idx="5">
                  <c:v>0</c:v>
                </c:pt>
                <c:pt idx="6">
                  <c:v>60</c:v>
                </c:pt>
                <c:pt idx="7">
                  <c:v>50</c:v>
                </c:pt>
                <c:pt idx="8">
                  <c:v>50</c:v>
                </c:pt>
                <c:pt idx="9">
                  <c:v>150</c:v>
                </c:pt>
                <c:pt idx="10">
                  <c:v>296414.88</c:v>
                </c:pt>
                <c:pt idx="11">
                  <c:v>0</c:v>
                </c:pt>
                <c:pt idx="12">
                  <c:v>219192.01</c:v>
                </c:pt>
                <c:pt idx="13">
                  <c:v>0</c:v>
                </c:pt>
                <c:pt idx="14">
                  <c:v>36082.639999999999</c:v>
                </c:pt>
                <c:pt idx="15">
                  <c:v>0</c:v>
                </c:pt>
                <c:pt idx="16">
                  <c:v>1283.74</c:v>
                </c:pt>
                <c:pt idx="17">
                  <c:v>6417.83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2794880"/>
        <c:axId val="92691776"/>
      </c:radarChart>
      <c:catAx>
        <c:axId val="92794880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crossAx val="92691776"/>
        <c:crosses val="autoZero"/>
        <c:auto val="1"/>
        <c:lblAlgn val="ctr"/>
        <c:lblOffset val="100"/>
        <c:noMultiLvlLbl val="0"/>
      </c:catAx>
      <c:valAx>
        <c:axId val="92691776"/>
        <c:scaling>
          <c:orientation val="minMax"/>
        </c:scaling>
        <c:delete val="0"/>
        <c:axPos val="l"/>
        <c:majorGridlines/>
        <c:numFmt formatCode="#,##0.00_);\(#,##0.00\)" sourceLinked="1"/>
        <c:majorTickMark val="cross"/>
        <c:minorTickMark val="none"/>
        <c:tickLblPos val="nextTo"/>
        <c:crossAx val="927948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/>
      <c:doughnutChart>
        <c:varyColors val="1"/>
        <c:ser>
          <c:idx val="0"/>
          <c:order val="0"/>
          <c:tx>
            <c:v>CFLR 2013 ASSET BREAKDOWN</c:v>
          </c:tx>
          <c:cat>
            <c:strRef>
              <c:f>'DECEMBER 2013'!$A$141:$A$158</c:f>
              <c:strCache>
                <c:ptCount val="18"/>
                <c:pt idx="0">
                  <c:v>Operating</c:v>
                </c:pt>
                <c:pt idx="1">
                  <c:v>Recreation</c:v>
                </c:pt>
                <c:pt idx="2">
                  <c:v>Payroll</c:v>
                </c:pt>
                <c:pt idx="3">
                  <c:v>Savings</c:v>
                </c:pt>
                <c:pt idx="4">
                  <c:v>Savings ING</c:v>
                </c:pt>
                <c:pt idx="5">
                  <c:v>Petty Cash-Col St</c:v>
                </c:pt>
                <c:pt idx="6">
                  <c:v>Petty Cash-Court St</c:v>
                </c:pt>
                <c:pt idx="7">
                  <c:v>Petty Cash-Rome</c:v>
                </c:pt>
                <c:pt idx="8">
                  <c:v>Petty Cash Herkimer Office</c:v>
                </c:pt>
                <c:pt idx="9">
                  <c:v>Petty Cash-Impact</c:v>
                </c:pt>
                <c:pt idx="10">
                  <c:v>Investment Acct</c:v>
                </c:pt>
                <c:pt idx="11">
                  <c:v>Miscellaneous Receivable</c:v>
                </c:pt>
                <c:pt idx="12">
                  <c:v>Accounts Receivables</c:v>
                </c:pt>
                <c:pt idx="13">
                  <c:v>Allowance for Bad Debts</c:v>
                </c:pt>
                <c:pt idx="14">
                  <c:v>Miscellaneous Receivable</c:v>
                </c:pt>
                <c:pt idx="15">
                  <c:v>Miscellaneous Receivable</c:v>
                </c:pt>
                <c:pt idx="16">
                  <c:v>Prepaid Expenses</c:v>
                </c:pt>
                <c:pt idx="17">
                  <c:v>Prepaid Insurance</c:v>
                </c:pt>
              </c:strCache>
            </c:strRef>
          </c:cat>
          <c:val>
            <c:numRef>
              <c:f>'DECEMBER 2013'!$B$141:$B$158</c:f>
              <c:numCache>
                <c:formatCode>#,##0.00_);\(#,##0.00\)</c:formatCode>
                <c:ptCount val="18"/>
                <c:pt idx="0">
                  <c:v>64144.24</c:v>
                </c:pt>
                <c:pt idx="1">
                  <c:v>1300</c:v>
                </c:pt>
                <c:pt idx="2">
                  <c:v>806.1</c:v>
                </c:pt>
                <c:pt idx="3">
                  <c:v>3072.41</c:v>
                </c:pt>
                <c:pt idx="4">
                  <c:v>90802.7</c:v>
                </c:pt>
                <c:pt idx="5">
                  <c:v>0</c:v>
                </c:pt>
                <c:pt idx="6">
                  <c:v>60</c:v>
                </c:pt>
                <c:pt idx="7">
                  <c:v>50</c:v>
                </c:pt>
                <c:pt idx="8">
                  <c:v>50</c:v>
                </c:pt>
                <c:pt idx="9">
                  <c:v>150</c:v>
                </c:pt>
                <c:pt idx="10">
                  <c:v>296414.88</c:v>
                </c:pt>
                <c:pt idx="11">
                  <c:v>0</c:v>
                </c:pt>
                <c:pt idx="12">
                  <c:v>219192.01</c:v>
                </c:pt>
                <c:pt idx="13">
                  <c:v>0</c:v>
                </c:pt>
                <c:pt idx="14">
                  <c:v>36082.639999999999</c:v>
                </c:pt>
                <c:pt idx="15">
                  <c:v>0</c:v>
                </c:pt>
                <c:pt idx="16">
                  <c:v>1283.74</c:v>
                </c:pt>
                <c:pt idx="17">
                  <c:v>6417.83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4.9989359438178341E-3"/>
          <c:y val="0.14155799636469982"/>
          <c:w val="0.64656345321699649"/>
          <c:h val="0.78265747106012318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explosion val="4"/>
          <c:dLbls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'DECEMBER 2013'!$A$28:$A$46</c:f>
              <c:strCache>
                <c:ptCount val="19"/>
                <c:pt idx="0">
                  <c:v>Contributions/Donations</c:v>
                </c:pt>
                <c:pt idx="1">
                  <c:v>United Way Revenue</c:v>
                </c:pt>
                <c:pt idx="2">
                  <c:v>United Way-Valley</c:v>
                </c:pt>
                <c:pt idx="3">
                  <c:v>Fund Raising Event</c:v>
                </c:pt>
                <c:pt idx="4">
                  <c:v>Government Grants</c:v>
                </c:pt>
                <c:pt idx="5">
                  <c:v>Non Gov't Contract Revenue</c:v>
                </c:pt>
                <c:pt idx="6">
                  <c:v>Parole Revenue</c:v>
                </c:pt>
                <c:pt idx="7">
                  <c:v>Community Partner Grant</c:v>
                </c:pt>
                <c:pt idx="8">
                  <c:v>Program Fees - Individ</c:v>
                </c:pt>
                <c:pt idx="9">
                  <c:v>Program Fees - AfterSchool</c:v>
                </c:pt>
                <c:pt idx="10">
                  <c:v>DDP fees</c:v>
                </c:pt>
                <c:pt idx="11">
                  <c:v>DRT fees</c:v>
                </c:pt>
                <c:pt idx="12">
                  <c:v>EAP subcontract</c:v>
                </c:pt>
                <c:pt idx="13">
                  <c:v>EAP Service fee</c:v>
                </c:pt>
                <c:pt idx="14">
                  <c:v>EAP training fee</c:v>
                </c:pt>
                <c:pt idx="15">
                  <c:v>Compeer Revenue</c:v>
                </c:pt>
                <c:pt idx="16">
                  <c:v>Interest Income</c:v>
                </c:pt>
                <c:pt idx="17">
                  <c:v>Unrealized Gain on Investment</c:v>
                </c:pt>
                <c:pt idx="18">
                  <c:v>Miscellaneous Income</c:v>
                </c:pt>
              </c:strCache>
            </c:strRef>
          </c:cat>
          <c:val>
            <c:numRef>
              <c:f>'DECEMBER 2013'!$C$28:$C$46</c:f>
              <c:numCache>
                <c:formatCode>#,##0.00_);\(#,##0.00\)</c:formatCode>
                <c:ptCount val="19"/>
                <c:pt idx="0">
                  <c:v>9648.77</c:v>
                </c:pt>
                <c:pt idx="1">
                  <c:v>64384.6</c:v>
                </c:pt>
                <c:pt idx="2">
                  <c:v>0</c:v>
                </c:pt>
                <c:pt idx="3">
                  <c:v>32913.949999999997</c:v>
                </c:pt>
                <c:pt idx="4">
                  <c:v>820965.47</c:v>
                </c:pt>
                <c:pt idx="5">
                  <c:v>726493.93</c:v>
                </c:pt>
                <c:pt idx="6">
                  <c:v>9060</c:v>
                </c:pt>
                <c:pt idx="7">
                  <c:v>16500</c:v>
                </c:pt>
                <c:pt idx="8">
                  <c:v>18375</c:v>
                </c:pt>
                <c:pt idx="9">
                  <c:v>23720.97</c:v>
                </c:pt>
                <c:pt idx="10">
                  <c:v>47186</c:v>
                </c:pt>
                <c:pt idx="11">
                  <c:v>13199</c:v>
                </c:pt>
                <c:pt idx="12">
                  <c:v>180</c:v>
                </c:pt>
                <c:pt idx="13">
                  <c:v>192961.44</c:v>
                </c:pt>
                <c:pt idx="14">
                  <c:v>1610</c:v>
                </c:pt>
                <c:pt idx="15">
                  <c:v>59417.56</c:v>
                </c:pt>
                <c:pt idx="16">
                  <c:v>124.36</c:v>
                </c:pt>
                <c:pt idx="17">
                  <c:v>43696.89</c:v>
                </c:pt>
                <c:pt idx="18">
                  <c:v>5637.55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</c:plotArea>
    <c:legend>
      <c:legendPos val="r"/>
      <c:layout>
        <c:manualLayout>
          <c:xMode val="edge"/>
          <c:yMode val="edge"/>
          <c:x val="0.85025501879832599"/>
          <c:y val="0.22110917376512704"/>
          <c:w val="0.14824347970017265"/>
          <c:h val="0.64612196395055699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view3D>
      <c:rotX val="75"/>
      <c:rotY val="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7900070080095798E-2"/>
          <c:y val="0.15012012548662548"/>
          <c:w val="0.59810092192412445"/>
          <c:h val="0.76802777503659392"/>
        </c:manualLayout>
      </c:layout>
      <c:pie3DChart>
        <c:varyColors val="1"/>
        <c:ser>
          <c:idx val="0"/>
          <c:order val="0"/>
          <c:tx>
            <c:v>CFLR 2013 ASSET BREAKDOWN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'DECEMBER 2013'!$A$141:$A$158</c:f>
              <c:strCache>
                <c:ptCount val="18"/>
                <c:pt idx="0">
                  <c:v>Operating</c:v>
                </c:pt>
                <c:pt idx="1">
                  <c:v>Recreation</c:v>
                </c:pt>
                <c:pt idx="2">
                  <c:v>Payroll</c:v>
                </c:pt>
                <c:pt idx="3">
                  <c:v>Savings</c:v>
                </c:pt>
                <c:pt idx="4">
                  <c:v>Savings ING</c:v>
                </c:pt>
                <c:pt idx="5">
                  <c:v>Petty Cash-Col St</c:v>
                </c:pt>
                <c:pt idx="6">
                  <c:v>Petty Cash-Court St</c:v>
                </c:pt>
                <c:pt idx="7">
                  <c:v>Petty Cash-Rome</c:v>
                </c:pt>
                <c:pt idx="8">
                  <c:v>Petty Cash Herkimer Office</c:v>
                </c:pt>
                <c:pt idx="9">
                  <c:v>Petty Cash-Impact</c:v>
                </c:pt>
                <c:pt idx="10">
                  <c:v>Investment Acct</c:v>
                </c:pt>
                <c:pt idx="11">
                  <c:v>Miscellaneous Receivable</c:v>
                </c:pt>
                <c:pt idx="12">
                  <c:v>Accounts Receivables</c:v>
                </c:pt>
                <c:pt idx="13">
                  <c:v>Allowance for Bad Debts</c:v>
                </c:pt>
                <c:pt idx="14">
                  <c:v>Miscellaneous Receivable</c:v>
                </c:pt>
                <c:pt idx="15">
                  <c:v>Miscellaneous Receivable</c:v>
                </c:pt>
                <c:pt idx="16">
                  <c:v>Prepaid Expenses</c:v>
                </c:pt>
                <c:pt idx="17">
                  <c:v>Prepaid Insurance</c:v>
                </c:pt>
              </c:strCache>
            </c:strRef>
          </c:cat>
          <c:val>
            <c:numRef>
              <c:f>'DECEMBER 2013'!$B$141:$B$158</c:f>
              <c:numCache>
                <c:formatCode>#,##0.00_);\(#,##0.00\)</c:formatCode>
                <c:ptCount val="18"/>
                <c:pt idx="0">
                  <c:v>64144.24</c:v>
                </c:pt>
                <c:pt idx="1">
                  <c:v>1300</c:v>
                </c:pt>
                <c:pt idx="2">
                  <c:v>806.1</c:v>
                </c:pt>
                <c:pt idx="3">
                  <c:v>3072.41</c:v>
                </c:pt>
                <c:pt idx="4">
                  <c:v>90802.7</c:v>
                </c:pt>
                <c:pt idx="5">
                  <c:v>0</c:v>
                </c:pt>
                <c:pt idx="6">
                  <c:v>60</c:v>
                </c:pt>
                <c:pt idx="7">
                  <c:v>50</c:v>
                </c:pt>
                <c:pt idx="8">
                  <c:v>50</c:v>
                </c:pt>
                <c:pt idx="9">
                  <c:v>150</c:v>
                </c:pt>
                <c:pt idx="10">
                  <c:v>296414.88</c:v>
                </c:pt>
                <c:pt idx="11">
                  <c:v>0</c:v>
                </c:pt>
                <c:pt idx="12">
                  <c:v>219192.01</c:v>
                </c:pt>
                <c:pt idx="13">
                  <c:v>0</c:v>
                </c:pt>
                <c:pt idx="14">
                  <c:v>36082.639999999999</c:v>
                </c:pt>
                <c:pt idx="15">
                  <c:v>0</c:v>
                </c:pt>
                <c:pt idx="16">
                  <c:v>1283.74</c:v>
                </c:pt>
                <c:pt idx="17">
                  <c:v>6417.83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 horizontalDpi="0" verticalDpi="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46908830716925"/>
          <c:y val="9.3989490657510485E-2"/>
          <c:w val="0.57553038584045713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GROSS REVENUE</c:v>
          </c:tx>
          <c:marker>
            <c:symbol val="none"/>
          </c:marker>
          <c:cat>
            <c:strRef>
              <c:f>'JAN 2014'!$A$6:$A$11</c:f>
              <c:strCache>
                <c:ptCount val="6"/>
                <c:pt idx="0">
                  <c:v>Aug 2013</c:v>
                </c:pt>
                <c:pt idx="1">
                  <c:v>Sep 2013</c:v>
                </c:pt>
                <c:pt idx="2">
                  <c:v>Oct 2013</c:v>
                </c:pt>
                <c:pt idx="3">
                  <c:v>Nov 2013</c:v>
                </c:pt>
                <c:pt idx="4">
                  <c:v>Dec 2013</c:v>
                </c:pt>
                <c:pt idx="5">
                  <c:v>Jan 2014</c:v>
                </c:pt>
              </c:strCache>
            </c:strRef>
          </c:cat>
          <c:val>
            <c:numRef>
              <c:f>'JAN 2014'!$B$6:$B$11</c:f>
              <c:numCache>
                <c:formatCode>General</c:formatCode>
                <c:ptCount val="6"/>
                <c:pt idx="0">
                  <c:v>169282.96</c:v>
                </c:pt>
                <c:pt idx="1">
                  <c:v>173454.89</c:v>
                </c:pt>
                <c:pt idx="2">
                  <c:v>169526.89</c:v>
                </c:pt>
                <c:pt idx="3">
                  <c:v>174514.61</c:v>
                </c:pt>
                <c:pt idx="4" formatCode="#,##0.00_);\(#,##0.00\)">
                  <c:v>200110.28</c:v>
                </c:pt>
                <c:pt idx="5">
                  <c:v>175100.34</c:v>
                </c:pt>
              </c:numCache>
            </c:numRef>
          </c:val>
          <c:smooth val="0"/>
        </c:ser>
        <c:ser>
          <c:idx val="1"/>
          <c:order val="1"/>
          <c:tx>
            <c:v>CFLR MONTHLY EXPENSES</c:v>
          </c:tx>
          <c:marker>
            <c:symbol val="none"/>
          </c:marker>
          <c:cat>
            <c:strRef>
              <c:f>'JAN 2014'!$A$6:$A$11</c:f>
              <c:strCache>
                <c:ptCount val="6"/>
                <c:pt idx="0">
                  <c:v>Aug 2013</c:v>
                </c:pt>
                <c:pt idx="1">
                  <c:v>Sep 2013</c:v>
                </c:pt>
                <c:pt idx="2">
                  <c:v>Oct 2013</c:v>
                </c:pt>
                <c:pt idx="3">
                  <c:v>Nov 2013</c:v>
                </c:pt>
                <c:pt idx="4">
                  <c:v>Dec 2013</c:v>
                </c:pt>
                <c:pt idx="5">
                  <c:v>Jan 2014</c:v>
                </c:pt>
              </c:strCache>
            </c:strRef>
          </c:cat>
          <c:val>
            <c:numRef>
              <c:f>'JAN 2014'!$C$6:$C$11</c:f>
              <c:numCache>
                <c:formatCode>General</c:formatCode>
                <c:ptCount val="6"/>
                <c:pt idx="0">
                  <c:v>163299.17000000001</c:v>
                </c:pt>
                <c:pt idx="1">
                  <c:v>171365.91</c:v>
                </c:pt>
                <c:pt idx="2">
                  <c:v>183450.19</c:v>
                </c:pt>
                <c:pt idx="3">
                  <c:v>157416.1</c:v>
                </c:pt>
                <c:pt idx="4" formatCode="#,##0.00_);\(#,##0.00\)">
                  <c:v>196847.17</c:v>
                </c:pt>
                <c:pt idx="5" formatCode="#,##0.00_);\(#,##0.00\)">
                  <c:v>177395.16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307072"/>
        <c:axId val="96014848"/>
      </c:lineChart>
      <c:catAx>
        <c:axId val="82307072"/>
        <c:scaling>
          <c:orientation val="minMax"/>
        </c:scaling>
        <c:delete val="0"/>
        <c:axPos val="b"/>
        <c:majorTickMark val="out"/>
        <c:minorTickMark val="none"/>
        <c:tickLblPos val="nextTo"/>
        <c:crossAx val="96014848"/>
        <c:crosses val="autoZero"/>
        <c:auto val="1"/>
        <c:lblAlgn val="ctr"/>
        <c:lblOffset val="100"/>
        <c:noMultiLvlLbl val="0"/>
      </c:catAx>
      <c:valAx>
        <c:axId val="96014848"/>
        <c:scaling>
          <c:orientation val="minMax"/>
          <c:max val="20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82307072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945832629473867E-2"/>
          <c:y val="5.43051845979921E-2"/>
          <c:w val="0.85326582811028406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REVENUE</c:v>
          </c:tx>
          <c:invertIfNegative val="0"/>
          <c:cat>
            <c:strRef>
              <c:f>'JAN 2014'!$A$6:$A$11</c:f>
              <c:strCache>
                <c:ptCount val="6"/>
                <c:pt idx="0">
                  <c:v>Aug 2013</c:v>
                </c:pt>
                <c:pt idx="1">
                  <c:v>Sep 2013</c:v>
                </c:pt>
                <c:pt idx="2">
                  <c:v>Oct 2013</c:v>
                </c:pt>
                <c:pt idx="3">
                  <c:v>Nov 2013</c:v>
                </c:pt>
                <c:pt idx="4">
                  <c:v>Dec 2013</c:v>
                </c:pt>
                <c:pt idx="5">
                  <c:v>Jan 2014</c:v>
                </c:pt>
              </c:strCache>
            </c:strRef>
          </c:cat>
          <c:val>
            <c:numRef>
              <c:f>'JAN 2014'!$B$6:$B$11</c:f>
              <c:numCache>
                <c:formatCode>General</c:formatCode>
                <c:ptCount val="6"/>
                <c:pt idx="0">
                  <c:v>169282.96</c:v>
                </c:pt>
                <c:pt idx="1">
                  <c:v>173454.89</c:v>
                </c:pt>
                <c:pt idx="2">
                  <c:v>169526.89</c:v>
                </c:pt>
                <c:pt idx="3">
                  <c:v>174514.61</c:v>
                </c:pt>
                <c:pt idx="4" formatCode="#,##0.00_);\(#,##0.00\)">
                  <c:v>200110.28</c:v>
                </c:pt>
                <c:pt idx="5">
                  <c:v>175100.34</c:v>
                </c:pt>
              </c:numCache>
            </c:numRef>
          </c:val>
        </c:ser>
        <c:ser>
          <c:idx val="1"/>
          <c:order val="1"/>
          <c:tx>
            <c:v>EXPENSES</c:v>
          </c:tx>
          <c:invertIfNegative val="0"/>
          <c:cat>
            <c:strRef>
              <c:f>'JAN 2014'!$A$6:$A$11</c:f>
              <c:strCache>
                <c:ptCount val="6"/>
                <c:pt idx="0">
                  <c:v>Aug 2013</c:v>
                </c:pt>
                <c:pt idx="1">
                  <c:v>Sep 2013</c:v>
                </c:pt>
                <c:pt idx="2">
                  <c:v>Oct 2013</c:v>
                </c:pt>
                <c:pt idx="3">
                  <c:v>Nov 2013</c:v>
                </c:pt>
                <c:pt idx="4">
                  <c:v>Dec 2013</c:v>
                </c:pt>
                <c:pt idx="5">
                  <c:v>Jan 2014</c:v>
                </c:pt>
              </c:strCache>
            </c:strRef>
          </c:cat>
          <c:val>
            <c:numRef>
              <c:f>'JAN 2014'!$C$6:$C$11</c:f>
              <c:numCache>
                <c:formatCode>General</c:formatCode>
                <c:ptCount val="6"/>
                <c:pt idx="0">
                  <c:v>163299.17000000001</c:v>
                </c:pt>
                <c:pt idx="1">
                  <c:v>171365.91</c:v>
                </c:pt>
                <c:pt idx="2">
                  <c:v>183450.19</c:v>
                </c:pt>
                <c:pt idx="3">
                  <c:v>157416.1</c:v>
                </c:pt>
                <c:pt idx="4" formatCode="#,##0.00_);\(#,##0.00\)">
                  <c:v>196847.17</c:v>
                </c:pt>
                <c:pt idx="5" formatCode="#,##0.00_);\(#,##0.00\)">
                  <c:v>177395.16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6896128"/>
        <c:axId val="96016576"/>
        <c:axId val="0"/>
      </c:bar3DChart>
      <c:catAx>
        <c:axId val="86896128"/>
        <c:scaling>
          <c:orientation val="minMax"/>
        </c:scaling>
        <c:delete val="0"/>
        <c:axPos val="b"/>
        <c:majorTickMark val="out"/>
        <c:minorTickMark val="none"/>
        <c:tickLblPos val="nextTo"/>
        <c:crossAx val="96016576"/>
        <c:crosses val="autoZero"/>
        <c:auto val="1"/>
        <c:lblAlgn val="ctr"/>
        <c:lblOffset val="100"/>
        <c:noMultiLvlLbl val="0"/>
      </c:catAx>
      <c:valAx>
        <c:axId val="9601657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868961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1.9894735380299681E-2"/>
          <c:y val="0"/>
          <c:w val="0.92580874560491255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'JAN 2014'!$B$123:$B$140</c:f>
              <c:numCache>
                <c:formatCode>General</c:formatCode>
                <c:ptCount val="18"/>
                <c:pt idx="0">
                  <c:v>350</c:v>
                </c:pt>
                <c:pt idx="1">
                  <c:v>19405.14</c:v>
                </c:pt>
                <c:pt idx="2">
                  <c:v>0</c:v>
                </c:pt>
                <c:pt idx="3">
                  <c:v>70905.56</c:v>
                </c:pt>
                <c:pt idx="4">
                  <c:v>46509.08</c:v>
                </c:pt>
                <c:pt idx="5">
                  <c:v>1515</c:v>
                </c:pt>
                <c:pt idx="6">
                  <c:v>250</c:v>
                </c:pt>
                <c:pt idx="7">
                  <c:v>1931</c:v>
                </c:pt>
                <c:pt idx="8">
                  <c:v>0</c:v>
                </c:pt>
                <c:pt idx="9">
                  <c:v>4695</c:v>
                </c:pt>
                <c:pt idx="10">
                  <c:v>230</c:v>
                </c:pt>
                <c:pt idx="11">
                  <c:v>0</c:v>
                </c:pt>
                <c:pt idx="12">
                  <c:v>16788.419999999998</c:v>
                </c:pt>
                <c:pt idx="13">
                  <c:v>105</c:v>
                </c:pt>
                <c:pt idx="14">
                  <c:v>4582.3</c:v>
                </c:pt>
                <c:pt idx="15">
                  <c:v>0.26</c:v>
                </c:pt>
                <c:pt idx="16">
                  <c:v>6811.64</c:v>
                </c:pt>
                <c:pt idx="17">
                  <c:v>1021.94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</c:plotArea>
    <c:legend>
      <c:legendPos val="r"/>
      <c:layout>
        <c:manualLayout>
          <c:xMode val="edge"/>
          <c:yMode val="edge"/>
          <c:x val="7.4877432773733429E-3"/>
          <c:y val="0.8550983899821109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/>
              <a:t>January</a:t>
            </a:r>
            <a:r>
              <a:rPr lang="en-US" baseline="0"/>
              <a:t>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70308344899868E-4"/>
          <c:y val="9.794099737532809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'JAN 2014'!$A$120:$E$120</c:f>
              <c:numCache>
                <c:formatCode>General</c:formatCode>
                <c:ptCount val="5"/>
                <c:pt idx="0">
                  <c:v>136951.26999999999</c:v>
                </c:pt>
                <c:pt idx="1">
                  <c:v>28079.84</c:v>
                </c:pt>
                <c:pt idx="2">
                  <c:v>98572.38</c:v>
                </c:pt>
                <c:pt idx="3">
                  <c:v>31841.23</c:v>
                </c:pt>
                <c:pt idx="4">
                  <c:v>25098.48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5187965072581819"/>
          <c:y val="0.11314213161586271"/>
          <c:w val="0.24635192713082232"/>
          <c:h val="0.88552927047629326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/>
              <a:t>January</a:t>
            </a:r>
            <a:r>
              <a:rPr lang="en-US" baseline="0"/>
              <a:t>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3441095340789407E-2"/>
          <c:y val="9.7504327916457273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('JAN 2014'!$G$102,'JAN 2014'!$K$98)</c:f>
              <c:numCache>
                <c:formatCode>General</c:formatCode>
                <c:ptCount val="2"/>
                <c:pt idx="0">
                  <c:v>767484.07000000007</c:v>
                </c:pt>
                <c:pt idx="1">
                  <c:v>95213.700000000012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141381213"/>
          <c:y val="9.6074719383481319E-2"/>
          <c:w val="0.24635192713082232"/>
          <c:h val="0.8855292704762932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/>
              <a:t>January</a:t>
            </a:r>
            <a:r>
              <a:rPr lang="en-US" baseline="0"/>
              <a:t>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7615963603464661E-2"/>
          <c:y val="9.7940995632967348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'JAN 2014'!$F$24:$F$28</c:f>
              <c:numCache>
                <c:formatCode>General</c:formatCode>
                <c:ptCount val="5"/>
                <c:pt idx="0">
                  <c:v>70905.56</c:v>
                </c:pt>
                <c:pt idx="1">
                  <c:v>46509.08</c:v>
                </c:pt>
                <c:pt idx="2">
                  <c:v>40442.28</c:v>
                </c:pt>
                <c:pt idx="3">
                  <c:v>350</c:v>
                </c:pt>
                <c:pt idx="4">
                  <c:v>16893.419999999998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546155204574086"/>
          <c:y val="9.5351397417027889E-2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strRef>
              <c:f>'FEB 2014'!$A$119:$E$119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'FEB 2014'!$A$120:$E$120</c:f>
              <c:numCache>
                <c:formatCode>General</c:formatCode>
                <c:ptCount val="5"/>
                <c:pt idx="0">
                  <c:v>102065.18</c:v>
                </c:pt>
                <c:pt idx="1">
                  <c:v>99321.12</c:v>
                </c:pt>
                <c:pt idx="2">
                  <c:v>14849.57</c:v>
                </c:pt>
                <c:pt idx="3">
                  <c:v>1820.4</c:v>
                </c:pt>
                <c:pt idx="4">
                  <c:v>10080.42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796928"/>
        <c:axId val="94982656"/>
      </c:barChart>
      <c:catAx>
        <c:axId val="92796928"/>
        <c:scaling>
          <c:orientation val="minMax"/>
        </c:scaling>
        <c:delete val="0"/>
        <c:axPos val="b"/>
        <c:majorTickMark val="out"/>
        <c:minorTickMark val="none"/>
        <c:tickLblPos val="nextTo"/>
        <c:crossAx val="94982656"/>
        <c:crosses val="autoZero"/>
        <c:auto val="1"/>
        <c:lblAlgn val="ctr"/>
        <c:lblOffset val="100"/>
        <c:noMultiLvlLbl val="0"/>
      </c:catAx>
      <c:valAx>
        <c:axId val="9498265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927969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46908830716925"/>
          <c:y val="9.3989490657510485E-2"/>
          <c:w val="0.69473918280891822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Revenues</c:v>
          </c:tx>
          <c:marker>
            <c:symbol val="none"/>
          </c:marker>
          <c:cat>
            <c:strRef>
              <c:f>'FEB 2014'!$A$6:$A$11</c:f>
              <c:strCache>
                <c:ptCount val="6"/>
                <c:pt idx="0">
                  <c:v>Sept 2013</c:v>
                </c:pt>
                <c:pt idx="1">
                  <c:v>Oct 2013</c:v>
                </c:pt>
                <c:pt idx="2">
                  <c:v>Nov 2013</c:v>
                </c:pt>
                <c:pt idx="3">
                  <c:v>Dec 2013</c:v>
                </c:pt>
                <c:pt idx="4">
                  <c:v>Jan 2013</c:v>
                </c:pt>
                <c:pt idx="5">
                  <c:v>Feb 2013</c:v>
                </c:pt>
              </c:strCache>
            </c:strRef>
          </c:cat>
          <c:val>
            <c:numRef>
              <c:f>'FEB 2014'!$B$6:$B$11</c:f>
              <c:numCache>
                <c:formatCode>General</c:formatCode>
                <c:ptCount val="6"/>
                <c:pt idx="0">
                  <c:v>173454.89</c:v>
                </c:pt>
                <c:pt idx="1">
                  <c:v>169526.89</c:v>
                </c:pt>
                <c:pt idx="2">
                  <c:v>174514.61</c:v>
                </c:pt>
                <c:pt idx="3">
                  <c:v>276489.61</c:v>
                </c:pt>
                <c:pt idx="4">
                  <c:v>173433.67</c:v>
                </c:pt>
                <c:pt idx="5">
                  <c:v>158634.74</c:v>
                </c:pt>
              </c:numCache>
            </c:numRef>
          </c:val>
          <c:smooth val="0"/>
        </c:ser>
        <c:ser>
          <c:idx val="1"/>
          <c:order val="1"/>
          <c:tx>
            <c:v>Expenses</c:v>
          </c:tx>
          <c:marker>
            <c:symbol val="none"/>
          </c:marker>
          <c:cat>
            <c:strRef>
              <c:f>'FEB 2014'!$A$6:$A$11</c:f>
              <c:strCache>
                <c:ptCount val="6"/>
                <c:pt idx="0">
                  <c:v>Sept 2013</c:v>
                </c:pt>
                <c:pt idx="1">
                  <c:v>Oct 2013</c:v>
                </c:pt>
                <c:pt idx="2">
                  <c:v>Nov 2013</c:v>
                </c:pt>
                <c:pt idx="3">
                  <c:v>Dec 2013</c:v>
                </c:pt>
                <c:pt idx="4">
                  <c:v>Jan 2013</c:v>
                </c:pt>
                <c:pt idx="5">
                  <c:v>Feb 2013</c:v>
                </c:pt>
              </c:strCache>
            </c:strRef>
          </c:cat>
          <c:val>
            <c:numRef>
              <c:f>'FEB 2014'!$C$6:$C$11</c:f>
              <c:numCache>
                <c:formatCode>General</c:formatCode>
                <c:ptCount val="6"/>
                <c:pt idx="0">
                  <c:v>171365.91</c:v>
                </c:pt>
                <c:pt idx="1">
                  <c:v>183450.19</c:v>
                </c:pt>
                <c:pt idx="2">
                  <c:v>157416.1</c:v>
                </c:pt>
                <c:pt idx="3">
                  <c:v>198730.86</c:v>
                </c:pt>
                <c:pt idx="4" formatCode="#,##0.00_);\(#,##0.00\)">
                  <c:v>176007.16</c:v>
                </c:pt>
                <c:pt idx="5" formatCode="#,##0.00_);\(#,##0.00\)">
                  <c:v>157144.64000000001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53440"/>
        <c:axId val="94984384"/>
      </c:lineChart>
      <c:catAx>
        <c:axId val="978534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94984384"/>
        <c:crosses val="autoZero"/>
        <c:auto val="1"/>
        <c:lblAlgn val="ctr"/>
        <c:lblOffset val="100"/>
        <c:noMultiLvlLbl val="0"/>
      </c:catAx>
      <c:valAx>
        <c:axId val="94984384"/>
        <c:scaling>
          <c:orientation val="minMax"/>
          <c:max val="275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97853440"/>
        <c:crosses val="autoZero"/>
        <c:crossBetween val="between"/>
        <c:majorUnit val="20000"/>
      </c:valAx>
    </c:plotArea>
    <c:legend>
      <c:legendPos val="r"/>
      <c:layout>
        <c:manualLayout>
          <c:xMode val="edge"/>
          <c:yMode val="edge"/>
          <c:x val="0.8422178420990184"/>
          <c:y val="0.37316144551143521"/>
          <c:w val="0.15434941506560212"/>
          <c:h val="0.5120974198034316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8885682241261691E-2"/>
          <c:y val="4.7117317882434506E-2"/>
          <c:w val="0.85326582811028406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REVENUES</c:v>
          </c:tx>
          <c:invertIfNegative val="0"/>
          <c:cat>
            <c:strRef>
              <c:f>'FEB 2014'!$A$6:$A$11</c:f>
              <c:strCache>
                <c:ptCount val="6"/>
                <c:pt idx="0">
                  <c:v>Sept 2013</c:v>
                </c:pt>
                <c:pt idx="1">
                  <c:v>Oct 2013</c:v>
                </c:pt>
                <c:pt idx="2">
                  <c:v>Nov 2013</c:v>
                </c:pt>
                <c:pt idx="3">
                  <c:v>Dec 2013</c:v>
                </c:pt>
                <c:pt idx="4">
                  <c:v>Jan 2013</c:v>
                </c:pt>
                <c:pt idx="5">
                  <c:v>Feb 2013</c:v>
                </c:pt>
              </c:strCache>
            </c:strRef>
          </c:cat>
          <c:val>
            <c:numRef>
              <c:f>'FEB 2014'!$B$6:$B$11</c:f>
              <c:numCache>
                <c:formatCode>General</c:formatCode>
                <c:ptCount val="6"/>
                <c:pt idx="0">
                  <c:v>173454.89</c:v>
                </c:pt>
                <c:pt idx="1">
                  <c:v>169526.89</c:v>
                </c:pt>
                <c:pt idx="2">
                  <c:v>174514.61</c:v>
                </c:pt>
                <c:pt idx="3">
                  <c:v>276489.61</c:v>
                </c:pt>
                <c:pt idx="4">
                  <c:v>173433.67</c:v>
                </c:pt>
                <c:pt idx="5">
                  <c:v>158634.74</c:v>
                </c:pt>
              </c:numCache>
            </c:numRef>
          </c:val>
        </c:ser>
        <c:ser>
          <c:idx val="1"/>
          <c:order val="1"/>
          <c:tx>
            <c:v>EXPENSES</c:v>
          </c:tx>
          <c:invertIfNegative val="0"/>
          <c:cat>
            <c:strRef>
              <c:f>'FEB 2014'!$A$6:$A$11</c:f>
              <c:strCache>
                <c:ptCount val="6"/>
                <c:pt idx="0">
                  <c:v>Sept 2013</c:v>
                </c:pt>
                <c:pt idx="1">
                  <c:v>Oct 2013</c:v>
                </c:pt>
                <c:pt idx="2">
                  <c:v>Nov 2013</c:v>
                </c:pt>
                <c:pt idx="3">
                  <c:v>Dec 2013</c:v>
                </c:pt>
                <c:pt idx="4">
                  <c:v>Jan 2013</c:v>
                </c:pt>
                <c:pt idx="5">
                  <c:v>Feb 2013</c:v>
                </c:pt>
              </c:strCache>
            </c:strRef>
          </c:cat>
          <c:val>
            <c:numRef>
              <c:f>'FEB 2014'!$C$6:$C$11</c:f>
              <c:numCache>
                <c:formatCode>General</c:formatCode>
                <c:ptCount val="6"/>
                <c:pt idx="0">
                  <c:v>171365.91</c:v>
                </c:pt>
                <c:pt idx="1">
                  <c:v>183450.19</c:v>
                </c:pt>
                <c:pt idx="2">
                  <c:v>157416.1</c:v>
                </c:pt>
                <c:pt idx="3">
                  <c:v>198730.86</c:v>
                </c:pt>
                <c:pt idx="4" formatCode="#,##0.00_);\(#,##0.00\)">
                  <c:v>176007.16</c:v>
                </c:pt>
                <c:pt idx="5" formatCode="#,##0.00_);\(#,##0.00\)">
                  <c:v>157144.64000000001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7854976"/>
        <c:axId val="98443264"/>
        <c:axId val="0"/>
      </c:bar3DChart>
      <c:catAx>
        <c:axId val="97854976"/>
        <c:scaling>
          <c:orientation val="minMax"/>
        </c:scaling>
        <c:delete val="0"/>
        <c:axPos val="b"/>
        <c:majorTickMark val="out"/>
        <c:minorTickMark val="none"/>
        <c:tickLblPos val="nextTo"/>
        <c:crossAx val="98443264"/>
        <c:crosses val="autoZero"/>
        <c:auto val="1"/>
        <c:lblAlgn val="ctr"/>
        <c:lblOffset val="100"/>
        <c:noMultiLvlLbl val="0"/>
      </c:catAx>
      <c:valAx>
        <c:axId val="9844326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97854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6393273722140662"/>
          <c:y val="8.3977589339794059E-2"/>
          <c:w val="0.13160604104814766"/>
          <c:h val="0.28144595027669334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February</a:t>
            </a:r>
          </a:p>
          <a:p>
            <a:pPr>
              <a:defRPr/>
            </a:pPr>
            <a:r>
              <a:rPr lang="en-US"/>
              <a:t> 2014</a:t>
            </a:r>
          </a:p>
          <a:p>
            <a:pPr>
              <a:defRPr/>
            </a:pPr>
            <a:r>
              <a:rPr lang="en-US"/>
              <a:t>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1.8893136680983115E-2"/>
          <c:y val="0"/>
          <c:w val="0.9786140309267829"/>
          <c:h val="1"/>
        </c:manualLayout>
      </c:layout>
      <c:ofPieChart>
        <c:ofPieType val="bar"/>
        <c:varyColors val="1"/>
        <c:ser>
          <c:idx val="0"/>
          <c:order val="0"/>
          <c:dLbls>
            <c:dLbl>
              <c:idx val="2"/>
              <c:layout>
                <c:manualLayout>
                  <c:x val="-0.15269642207780845"/>
                  <c:y val="7.57844910969406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341710860201287E-2"/>
                  <c:y val="-0.21643620193947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21753821670230619"/>
                  <c:y val="-0.137840281303421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23795556906102042"/>
                  <c:y val="-0.2591151670384170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7"/>
              <c:delete val="1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'FEB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'FEB 2014'!$B$123:$B$140</c:f>
              <c:numCache>
                <c:formatCode>General</c:formatCode>
                <c:ptCount val="18"/>
                <c:pt idx="0">
                  <c:v>100</c:v>
                </c:pt>
                <c:pt idx="1">
                  <c:v>3161.4</c:v>
                </c:pt>
                <c:pt idx="2">
                  <c:v>3160</c:v>
                </c:pt>
                <c:pt idx="3">
                  <c:v>71463.25</c:v>
                </c:pt>
                <c:pt idx="4">
                  <c:v>49008.47</c:v>
                </c:pt>
                <c:pt idx="5">
                  <c:v>700</c:v>
                </c:pt>
                <c:pt idx="6">
                  <c:v>2571</c:v>
                </c:pt>
                <c:pt idx="7">
                  <c:v>972</c:v>
                </c:pt>
                <c:pt idx="8">
                  <c:v>0</c:v>
                </c:pt>
                <c:pt idx="9">
                  <c:v>770</c:v>
                </c:pt>
                <c:pt idx="10">
                  <c:v>930</c:v>
                </c:pt>
                <c:pt idx="11">
                  <c:v>100</c:v>
                </c:pt>
                <c:pt idx="12">
                  <c:v>16208.42</c:v>
                </c:pt>
                <c:pt idx="13">
                  <c:v>175</c:v>
                </c:pt>
                <c:pt idx="14">
                  <c:v>0</c:v>
                </c:pt>
                <c:pt idx="15">
                  <c:v>0.24</c:v>
                </c:pt>
                <c:pt idx="16">
                  <c:v>9121.5300000000007</c:v>
                </c:pt>
                <c:pt idx="17">
                  <c:v>193.43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</c:plotArea>
    <c:legend>
      <c:legendPos val="r"/>
      <c:layout>
        <c:manualLayout>
          <c:xMode val="edge"/>
          <c:yMode val="edge"/>
          <c:x val="8.6583302715998768E-3"/>
          <c:y val="0.85604065922855055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0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February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72067262778592E-4"/>
          <c:y val="9.7941168725146813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Aging of AR</c:v>
          </c:tx>
          <c:dLbls>
            <c:dLbl>
              <c:idx val="1"/>
              <c:layout>
                <c:manualLayout>
                  <c:x val="6.668367346938775E-2"/>
                  <c:y val="0.13785203968148049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9568803899512566E-3"/>
                  <c:y val="8.2996574580719781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6177192136697199"/>
                  <c:y val="0.1987650696205347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'FEB 2014'!$A$119:$E$119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'FEB 2014'!$A$120:$E$120</c:f>
              <c:numCache>
                <c:formatCode>General</c:formatCode>
                <c:ptCount val="5"/>
                <c:pt idx="0">
                  <c:v>102065.18</c:v>
                </c:pt>
                <c:pt idx="1">
                  <c:v>99321.12</c:v>
                </c:pt>
                <c:pt idx="2">
                  <c:v>14849.57</c:v>
                </c:pt>
                <c:pt idx="3">
                  <c:v>1820.4</c:v>
                </c:pt>
                <c:pt idx="4">
                  <c:v>10080.42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egendEntry>
        <c:idx val="1"/>
        <c:txPr>
          <a:bodyPr/>
          <a:lstStyle/>
          <a:p>
            <a:pPr rtl="0">
              <a:defRPr sz="800"/>
            </a:pPr>
            <a:endParaRPr lang="en-US"/>
          </a:p>
        </c:txPr>
      </c:legendEntry>
      <c:legendEntry>
        <c:idx val="2"/>
        <c:txPr>
          <a:bodyPr/>
          <a:lstStyle/>
          <a:p>
            <a:pPr rtl="0">
              <a:defRPr sz="800"/>
            </a:pPr>
            <a:endParaRPr lang="en-US"/>
          </a:p>
        </c:txPr>
      </c:legendEntry>
      <c:legendEntry>
        <c:idx val="3"/>
        <c:txPr>
          <a:bodyPr/>
          <a:lstStyle/>
          <a:p>
            <a:pPr rtl="0">
              <a:defRPr sz="800"/>
            </a:pPr>
            <a:endParaRPr lang="en-US"/>
          </a:p>
        </c:txPr>
      </c:legendEntry>
      <c:layout>
        <c:manualLayout>
          <c:xMode val="edge"/>
          <c:yMode val="edge"/>
          <c:x val="0.69396753977181425"/>
          <c:y val="0.3254237288135593"/>
          <c:w val="0.3007737425678933"/>
          <c:h val="0.5299435028248588"/>
        </c:manualLayout>
      </c:layout>
      <c:overlay val="0"/>
      <c:txPr>
        <a:bodyPr/>
        <a:lstStyle/>
        <a:p>
          <a:pPr rtl="0">
            <a:defRPr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100"/>
              <a:t>Current</a:t>
            </a:r>
            <a:r>
              <a:rPr lang="en-US" sz="1100" baseline="0"/>
              <a:t> Asset VS Liabilities</a:t>
            </a:r>
            <a:r>
              <a:rPr lang="en-US" sz="1100"/>
              <a:t> </a:t>
            </a:r>
          </a:p>
          <a:p>
            <a:pPr>
              <a:defRPr/>
            </a:pPr>
            <a:r>
              <a:rPr lang="en-US" sz="1100" baseline="0"/>
              <a:t>February 20</a:t>
            </a:r>
            <a:r>
              <a:rPr lang="en-US" sz="1100"/>
              <a:t>14</a:t>
            </a:r>
          </a:p>
        </c:rich>
      </c:tx>
      <c:layout>
        <c:manualLayout>
          <c:xMode val="edge"/>
          <c:yMode val="edge"/>
          <c:x val="4.3610689806001281E-2"/>
          <c:y val="7.2654502430522776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3441095340789407E-2"/>
          <c:y val="9.7504327916457273E-2"/>
          <c:w val="0.72464376735516756"/>
          <c:h val="0.90249582438558817"/>
        </c:manualLayout>
      </c:layout>
      <c:pie3DChart>
        <c:varyColors val="1"/>
        <c:ser>
          <c:idx val="1"/>
          <c:order val="0"/>
          <c:tx>
            <c:v>Current Assets VS Liabilities February 2014</c:v>
          </c:tx>
          <c:dLbls>
            <c:dLbl>
              <c:idx val="1"/>
              <c:layout>
                <c:manualLayout>
                  <c:x val="0.65584591781099821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 sz="900"/>
                      <a:t>Current Liabilities, 95,982.80 , 11%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1"/>
              <c:showBubbleSize val="0"/>
            </c:dLbl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('FEB 2014'!$G$102,'FEB 2014'!$K$98)</c:f>
              <c:numCache>
                <c:formatCode>#,##0.00_);\(#,##0.00\)</c:formatCode>
                <c:ptCount val="2"/>
                <c:pt idx="0" formatCode="General">
                  <c:v>739074.81</c:v>
                </c:pt>
                <c:pt idx="1">
                  <c:v>95982.8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"/>
          <c:y val="0.82345445001193029"/>
          <c:w val="1"/>
          <c:h val="0.17654554998806965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  <a:r>
              <a:rPr lang="en-US" baseline="0"/>
              <a:t>  FEBRUARY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690949227373056E-2"/>
          <c:y val="9.7940984459398972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Feb-14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'FEB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'FEB 2014'!$F$24:$F$28</c:f>
              <c:numCache>
                <c:formatCode>General</c:formatCode>
                <c:ptCount val="5"/>
                <c:pt idx="0">
                  <c:v>71463.25</c:v>
                </c:pt>
                <c:pt idx="1">
                  <c:v>49008.47</c:v>
                </c:pt>
                <c:pt idx="2">
                  <c:v>18419.599999999999</c:v>
                </c:pt>
                <c:pt idx="3">
                  <c:v>3260</c:v>
                </c:pt>
                <c:pt idx="4">
                  <c:v>16483.419999999998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546155204574086"/>
          <c:y val="9.5351397417027889E-2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46908830716925"/>
          <c:y val="9.3989490657510485E-2"/>
          <c:w val="0.57553038584045713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GROSS REVENUE</c:v>
          </c:tx>
          <c:marker>
            <c:symbol val="none"/>
          </c:marker>
          <c:cat>
            <c:strRef>
              <c:f>'MARCH 2014'!$A$6:$A$11</c:f>
              <c:strCache>
                <c:ptCount val="6"/>
                <c:pt idx="0">
                  <c:v>OCT 2013</c:v>
                </c:pt>
                <c:pt idx="1">
                  <c:v>NOV 2013</c:v>
                </c:pt>
                <c:pt idx="2">
                  <c:v>DEC 2013</c:v>
                </c:pt>
                <c:pt idx="3">
                  <c:v>JAN 2014</c:v>
                </c:pt>
                <c:pt idx="4">
                  <c:v>FEB 2014</c:v>
                </c:pt>
                <c:pt idx="5">
                  <c:v>MAR 2014</c:v>
                </c:pt>
              </c:strCache>
            </c:strRef>
          </c:cat>
          <c:val>
            <c:numRef>
              <c:f>'MARCH 2014'!$B$6:$B$11</c:f>
              <c:numCache>
                <c:formatCode>General</c:formatCode>
                <c:ptCount val="6"/>
                <c:pt idx="0">
                  <c:v>169526.89</c:v>
                </c:pt>
                <c:pt idx="1">
                  <c:v>174514.61</c:v>
                </c:pt>
                <c:pt idx="2">
                  <c:v>276489.61</c:v>
                </c:pt>
                <c:pt idx="3">
                  <c:v>157910.39000000001</c:v>
                </c:pt>
                <c:pt idx="4">
                  <c:v>159604.74</c:v>
                </c:pt>
                <c:pt idx="5">
                  <c:v>155380.69</c:v>
                </c:pt>
              </c:numCache>
            </c:numRef>
          </c:val>
          <c:smooth val="0"/>
        </c:ser>
        <c:ser>
          <c:idx val="1"/>
          <c:order val="1"/>
          <c:tx>
            <c:v>CFLR MONTHLY EXPENSES</c:v>
          </c:tx>
          <c:marker>
            <c:symbol val="none"/>
          </c:marker>
          <c:cat>
            <c:strRef>
              <c:f>'MARCH 2014'!$A$6:$A$11</c:f>
              <c:strCache>
                <c:ptCount val="6"/>
                <c:pt idx="0">
                  <c:v>OCT 2013</c:v>
                </c:pt>
                <c:pt idx="1">
                  <c:v>NOV 2013</c:v>
                </c:pt>
                <c:pt idx="2">
                  <c:v>DEC 2013</c:v>
                </c:pt>
                <c:pt idx="3">
                  <c:v>JAN 2014</c:v>
                </c:pt>
                <c:pt idx="4">
                  <c:v>FEB 2014</c:v>
                </c:pt>
                <c:pt idx="5">
                  <c:v>MAR 2014</c:v>
                </c:pt>
              </c:strCache>
            </c:strRef>
          </c:cat>
          <c:val>
            <c:numRef>
              <c:f>'MARCH 2014'!$C$6:$C$11</c:f>
              <c:numCache>
                <c:formatCode>General</c:formatCode>
                <c:ptCount val="6"/>
                <c:pt idx="0">
                  <c:v>183450.19</c:v>
                </c:pt>
                <c:pt idx="1">
                  <c:v>157416.1</c:v>
                </c:pt>
                <c:pt idx="2">
                  <c:v>198730.86</c:v>
                </c:pt>
                <c:pt idx="3">
                  <c:v>176007.16</c:v>
                </c:pt>
                <c:pt idx="4">
                  <c:v>157144.64000000001</c:v>
                </c:pt>
                <c:pt idx="5">
                  <c:v>157507.25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57024"/>
        <c:axId val="98449600"/>
      </c:lineChart>
      <c:catAx>
        <c:axId val="97857024"/>
        <c:scaling>
          <c:orientation val="minMax"/>
        </c:scaling>
        <c:delete val="0"/>
        <c:axPos val="b"/>
        <c:majorTickMark val="out"/>
        <c:minorTickMark val="none"/>
        <c:tickLblPos val="nextTo"/>
        <c:crossAx val="98449600"/>
        <c:crosses val="autoZero"/>
        <c:auto val="1"/>
        <c:lblAlgn val="ctr"/>
        <c:lblOffset val="100"/>
        <c:noMultiLvlLbl val="0"/>
      </c:catAx>
      <c:valAx>
        <c:axId val="98449600"/>
        <c:scaling>
          <c:orientation val="minMax"/>
          <c:max val="28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97857024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9458367352587076E-2"/>
          <c:y val="4.7193967539746619E-2"/>
          <c:w val="0.85326582811028406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REVENUE</c:v>
          </c:tx>
          <c:invertIfNegative val="0"/>
          <c:cat>
            <c:strRef>
              <c:f>'MARCH 2014'!$A$6:$A$11</c:f>
              <c:strCache>
                <c:ptCount val="6"/>
                <c:pt idx="0">
                  <c:v>OCT 2013</c:v>
                </c:pt>
                <c:pt idx="1">
                  <c:v>NOV 2013</c:v>
                </c:pt>
                <c:pt idx="2">
                  <c:v>DEC 2013</c:v>
                </c:pt>
                <c:pt idx="3">
                  <c:v>JAN 2014</c:v>
                </c:pt>
                <c:pt idx="4">
                  <c:v>FEB 2014</c:v>
                </c:pt>
                <c:pt idx="5">
                  <c:v>MAR 2014</c:v>
                </c:pt>
              </c:strCache>
            </c:strRef>
          </c:cat>
          <c:val>
            <c:numRef>
              <c:f>'MARCH 2014'!$B$6:$B$11</c:f>
              <c:numCache>
                <c:formatCode>General</c:formatCode>
                <c:ptCount val="6"/>
                <c:pt idx="0">
                  <c:v>169526.89</c:v>
                </c:pt>
                <c:pt idx="1">
                  <c:v>174514.61</c:v>
                </c:pt>
                <c:pt idx="2">
                  <c:v>276489.61</c:v>
                </c:pt>
                <c:pt idx="3">
                  <c:v>157910.39000000001</c:v>
                </c:pt>
                <c:pt idx="4">
                  <c:v>159604.74</c:v>
                </c:pt>
                <c:pt idx="5">
                  <c:v>155380.69</c:v>
                </c:pt>
              </c:numCache>
            </c:numRef>
          </c:val>
        </c:ser>
        <c:ser>
          <c:idx val="1"/>
          <c:order val="1"/>
          <c:tx>
            <c:v>EXPENSES</c:v>
          </c:tx>
          <c:invertIfNegative val="0"/>
          <c:cat>
            <c:strRef>
              <c:f>'MARCH 2014'!$A$6:$A$11</c:f>
              <c:strCache>
                <c:ptCount val="6"/>
                <c:pt idx="0">
                  <c:v>OCT 2013</c:v>
                </c:pt>
                <c:pt idx="1">
                  <c:v>NOV 2013</c:v>
                </c:pt>
                <c:pt idx="2">
                  <c:v>DEC 2013</c:v>
                </c:pt>
                <c:pt idx="3">
                  <c:v>JAN 2014</c:v>
                </c:pt>
                <c:pt idx="4">
                  <c:v>FEB 2014</c:v>
                </c:pt>
                <c:pt idx="5">
                  <c:v>MAR 2014</c:v>
                </c:pt>
              </c:strCache>
            </c:strRef>
          </c:cat>
          <c:val>
            <c:numRef>
              <c:f>'MARCH 2014'!$C$6:$C$11</c:f>
              <c:numCache>
                <c:formatCode>General</c:formatCode>
                <c:ptCount val="6"/>
                <c:pt idx="0">
                  <c:v>183450.19</c:v>
                </c:pt>
                <c:pt idx="1">
                  <c:v>157416.1</c:v>
                </c:pt>
                <c:pt idx="2">
                  <c:v>198730.86</c:v>
                </c:pt>
                <c:pt idx="3">
                  <c:v>176007.16</c:v>
                </c:pt>
                <c:pt idx="4">
                  <c:v>157144.64000000001</c:v>
                </c:pt>
                <c:pt idx="5">
                  <c:v>157507.25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8502144"/>
        <c:axId val="98902016"/>
        <c:axId val="0"/>
      </c:bar3DChart>
      <c:catAx>
        <c:axId val="98502144"/>
        <c:scaling>
          <c:orientation val="minMax"/>
        </c:scaling>
        <c:delete val="0"/>
        <c:axPos val="b"/>
        <c:majorTickMark val="out"/>
        <c:minorTickMark val="none"/>
        <c:tickLblPos val="nextTo"/>
        <c:crossAx val="98902016"/>
        <c:crosses val="autoZero"/>
        <c:auto val="1"/>
        <c:lblAlgn val="ctr"/>
        <c:lblOffset val="100"/>
        <c:noMultiLvlLbl val="0"/>
      </c:catAx>
      <c:valAx>
        <c:axId val="9890201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985021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3.4968497989748049E-3"/>
          <c:y val="0"/>
          <c:w val="0.92580874560491255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'MARCH 2014'!$B$123:$B$140</c:f>
              <c:numCache>
                <c:formatCode>#,##0.00_);\(#,##0.00\)</c:formatCode>
                <c:ptCount val="18"/>
                <c:pt idx="0" formatCode="General">
                  <c:v>0</c:v>
                </c:pt>
                <c:pt idx="1">
                  <c:v>3017.72</c:v>
                </c:pt>
                <c:pt idx="2">
                  <c:v>4255</c:v>
                </c:pt>
                <c:pt idx="3">
                  <c:v>66818.820000000007</c:v>
                </c:pt>
                <c:pt idx="4">
                  <c:v>50249.16</c:v>
                </c:pt>
                <c:pt idx="5">
                  <c:v>965</c:v>
                </c:pt>
                <c:pt idx="6">
                  <c:v>0</c:v>
                </c:pt>
                <c:pt idx="7">
                  <c:v>1663</c:v>
                </c:pt>
                <c:pt idx="8">
                  <c:v>0</c:v>
                </c:pt>
                <c:pt idx="9">
                  <c:v>6935</c:v>
                </c:pt>
                <c:pt idx="10">
                  <c:v>1680</c:v>
                </c:pt>
                <c:pt idx="11">
                  <c:v>0</c:v>
                </c:pt>
                <c:pt idx="12">
                  <c:v>16175.93</c:v>
                </c:pt>
                <c:pt idx="13">
                  <c:v>0</c:v>
                </c:pt>
                <c:pt idx="14">
                  <c:v>1450</c:v>
                </c:pt>
                <c:pt idx="15">
                  <c:v>90.32</c:v>
                </c:pt>
                <c:pt idx="16">
                  <c:v>1236.25</c:v>
                </c:pt>
                <c:pt idx="17" formatCode="General">
                  <c:v>844.49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</c:plotArea>
    <c:legend>
      <c:legendPos val="r"/>
      <c:layout>
        <c:manualLayout>
          <c:xMode val="edge"/>
          <c:yMode val="edge"/>
          <c:x val="7.4877432773733429E-3"/>
          <c:y val="0.8550983899821109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MARCH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70308344899868E-4"/>
          <c:y val="9.794099737532809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'MARCH 2014'!$A$120:$E$120</c:f>
              <c:numCache>
                <c:formatCode>#,##0.00_);\(#,##0.00\)</c:formatCode>
                <c:ptCount val="5"/>
                <c:pt idx="0">
                  <c:v>99461.81</c:v>
                </c:pt>
                <c:pt idx="1">
                  <c:v>7232.66</c:v>
                </c:pt>
                <c:pt idx="2">
                  <c:v>85505.85</c:v>
                </c:pt>
                <c:pt idx="3">
                  <c:v>10628.17</c:v>
                </c:pt>
                <c:pt idx="4">
                  <c:v>28810.77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27976197068193"/>
          <c:y val="9.2785959007032529E-2"/>
          <c:w val="0.30543399374656227"/>
          <c:h val="0.8688485908958351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MARCH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3441095340789407E-2"/>
          <c:y val="9.7504327916457273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('MARCH 2014'!$G$102,'MARCH 2014'!$K$98)</c:f>
              <c:numCache>
                <c:formatCode>#,##0.00_);\(#,##0.00\)</c:formatCode>
                <c:ptCount val="2"/>
                <c:pt idx="0" formatCode="General">
                  <c:v>696274.31</c:v>
                </c:pt>
                <c:pt idx="1">
                  <c:v>86775.88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141381213"/>
          <c:y val="9.6074719383481319E-2"/>
          <c:w val="0.24635192713082232"/>
          <c:h val="0.8855292704762932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MARCH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7615963603464661E-2"/>
          <c:y val="9.7940995632967348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'MARCH 2014'!$F$24:$F$28</c:f>
              <c:numCache>
                <c:formatCode>General</c:formatCode>
                <c:ptCount val="5"/>
                <c:pt idx="0">
                  <c:v>66818.820000000007</c:v>
                </c:pt>
                <c:pt idx="1">
                  <c:v>50249.16</c:v>
                </c:pt>
                <c:pt idx="2">
                  <c:v>17881.780000000002</c:v>
                </c:pt>
                <c:pt idx="3">
                  <c:v>4255</c:v>
                </c:pt>
                <c:pt idx="4">
                  <c:v>16175.93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546155204574086"/>
          <c:y val="9.5351397417027889E-2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46908830716925"/>
          <c:y val="9.3989490657510485E-2"/>
          <c:w val="0.57553038584045713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marker>
            <c:symbol val="none"/>
          </c:marker>
          <c:cat>
            <c:strRef>
              <c:f>'APRIL 2014'!$A$6:$A$11</c:f>
              <c:strCache>
                <c:ptCount val="6"/>
                <c:pt idx="0">
                  <c:v>NOV 2013</c:v>
                </c:pt>
                <c:pt idx="1">
                  <c:v>DEC 2013</c:v>
                </c:pt>
                <c:pt idx="2">
                  <c:v>JAN 2014</c:v>
                </c:pt>
                <c:pt idx="3">
                  <c:v>FEB 2014</c:v>
                </c:pt>
                <c:pt idx="4">
                  <c:v>MAR 2014</c:v>
                </c:pt>
                <c:pt idx="5">
                  <c:v>APR 2014</c:v>
                </c:pt>
              </c:strCache>
            </c:strRef>
          </c:cat>
          <c:val>
            <c:numRef>
              <c:f>'APRIL 2014'!$B$6:$B$11</c:f>
              <c:numCache>
                <c:formatCode>General</c:formatCode>
                <c:ptCount val="6"/>
                <c:pt idx="0">
                  <c:v>174514.61</c:v>
                </c:pt>
                <c:pt idx="1">
                  <c:v>276489.61</c:v>
                </c:pt>
                <c:pt idx="2">
                  <c:v>157910.39000000001</c:v>
                </c:pt>
                <c:pt idx="3">
                  <c:v>159604.74</c:v>
                </c:pt>
                <c:pt idx="4">
                  <c:v>155380.69</c:v>
                </c:pt>
                <c:pt idx="5" formatCode="#,##0.00_);\(#,##0.00\)">
                  <c:v>170295.23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'APRIL 2014'!$A$6:$A$11</c:f>
              <c:strCache>
                <c:ptCount val="6"/>
                <c:pt idx="0">
                  <c:v>NOV 2013</c:v>
                </c:pt>
                <c:pt idx="1">
                  <c:v>DEC 2013</c:v>
                </c:pt>
                <c:pt idx="2">
                  <c:v>JAN 2014</c:v>
                </c:pt>
                <c:pt idx="3">
                  <c:v>FEB 2014</c:v>
                </c:pt>
                <c:pt idx="4">
                  <c:v>MAR 2014</c:v>
                </c:pt>
                <c:pt idx="5">
                  <c:v>APR 2014</c:v>
                </c:pt>
              </c:strCache>
            </c:strRef>
          </c:cat>
          <c:val>
            <c:numRef>
              <c:f>'APRIL 2014'!$C$6:$C$11</c:f>
              <c:numCache>
                <c:formatCode>General</c:formatCode>
                <c:ptCount val="6"/>
                <c:pt idx="0">
                  <c:v>157416.1</c:v>
                </c:pt>
                <c:pt idx="1">
                  <c:v>198730.86</c:v>
                </c:pt>
                <c:pt idx="2">
                  <c:v>176007.16</c:v>
                </c:pt>
                <c:pt idx="3">
                  <c:v>157144.64000000001</c:v>
                </c:pt>
                <c:pt idx="4">
                  <c:v>157507.25</c:v>
                </c:pt>
                <c:pt idx="5" formatCode="#,##0.00_);\(#,##0.00\)">
                  <c:v>156646.46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00608"/>
        <c:axId val="98908352"/>
      </c:lineChart>
      <c:catAx>
        <c:axId val="98500608"/>
        <c:scaling>
          <c:orientation val="minMax"/>
        </c:scaling>
        <c:delete val="0"/>
        <c:axPos val="b"/>
        <c:majorTickMark val="out"/>
        <c:minorTickMark val="none"/>
        <c:tickLblPos val="nextTo"/>
        <c:crossAx val="98908352"/>
        <c:crosses val="autoZero"/>
        <c:auto val="1"/>
        <c:lblAlgn val="ctr"/>
        <c:lblOffset val="100"/>
        <c:noMultiLvlLbl val="0"/>
      </c:catAx>
      <c:valAx>
        <c:axId val="98908352"/>
        <c:scaling>
          <c:orientation val="minMax"/>
          <c:max val="28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98500608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8295908303528321E-2"/>
          <c:y val="0.13608283154286432"/>
          <c:w val="0.85326582811028406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invertIfNegative val="0"/>
          <c:cat>
            <c:strRef>
              <c:f>'APRIL 2014'!$A$6:$A$11</c:f>
              <c:strCache>
                <c:ptCount val="6"/>
                <c:pt idx="0">
                  <c:v>NOV 2013</c:v>
                </c:pt>
                <c:pt idx="1">
                  <c:v>DEC 2013</c:v>
                </c:pt>
                <c:pt idx="2">
                  <c:v>JAN 2014</c:v>
                </c:pt>
                <c:pt idx="3">
                  <c:v>FEB 2014</c:v>
                </c:pt>
                <c:pt idx="4">
                  <c:v>MAR 2014</c:v>
                </c:pt>
                <c:pt idx="5">
                  <c:v>APR 2014</c:v>
                </c:pt>
              </c:strCache>
            </c:strRef>
          </c:cat>
          <c:val>
            <c:numRef>
              <c:f>'APRIL 2014'!$B$6:$B$11</c:f>
              <c:numCache>
                <c:formatCode>General</c:formatCode>
                <c:ptCount val="6"/>
                <c:pt idx="0">
                  <c:v>174514.61</c:v>
                </c:pt>
                <c:pt idx="1">
                  <c:v>276489.61</c:v>
                </c:pt>
                <c:pt idx="2">
                  <c:v>157910.39000000001</c:v>
                </c:pt>
                <c:pt idx="3">
                  <c:v>159604.74</c:v>
                </c:pt>
                <c:pt idx="4">
                  <c:v>155380.69</c:v>
                </c:pt>
                <c:pt idx="5" formatCode="#,##0.00_);\(#,##0.00\)">
                  <c:v>170295.23</c:v>
                </c:pt>
              </c:numCache>
            </c:numRef>
          </c:val>
        </c:ser>
        <c:ser>
          <c:idx val="1"/>
          <c:order val="1"/>
          <c:tx>
            <c:v>CFLR EXPENSES</c:v>
          </c:tx>
          <c:invertIfNegative val="0"/>
          <c:cat>
            <c:strRef>
              <c:f>'APRIL 2014'!$A$6:$A$11</c:f>
              <c:strCache>
                <c:ptCount val="6"/>
                <c:pt idx="0">
                  <c:v>NOV 2013</c:v>
                </c:pt>
                <c:pt idx="1">
                  <c:v>DEC 2013</c:v>
                </c:pt>
                <c:pt idx="2">
                  <c:v>JAN 2014</c:v>
                </c:pt>
                <c:pt idx="3">
                  <c:v>FEB 2014</c:v>
                </c:pt>
                <c:pt idx="4">
                  <c:v>MAR 2014</c:v>
                </c:pt>
                <c:pt idx="5">
                  <c:v>APR 2014</c:v>
                </c:pt>
              </c:strCache>
            </c:strRef>
          </c:cat>
          <c:val>
            <c:numRef>
              <c:f>'APRIL 2014'!$C$6:$C$11</c:f>
              <c:numCache>
                <c:formatCode>General</c:formatCode>
                <c:ptCount val="6"/>
                <c:pt idx="0">
                  <c:v>157416.1</c:v>
                </c:pt>
                <c:pt idx="1">
                  <c:v>198730.86</c:v>
                </c:pt>
                <c:pt idx="2">
                  <c:v>176007.16</c:v>
                </c:pt>
                <c:pt idx="3">
                  <c:v>157144.64000000001</c:v>
                </c:pt>
                <c:pt idx="4">
                  <c:v>157507.25</c:v>
                </c:pt>
                <c:pt idx="5" formatCode="#,##0.00_);\(#,##0.00\)">
                  <c:v>156646.46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8504192"/>
        <c:axId val="122880000"/>
        <c:axId val="0"/>
      </c:bar3DChart>
      <c:catAx>
        <c:axId val="98504192"/>
        <c:scaling>
          <c:orientation val="minMax"/>
        </c:scaling>
        <c:delete val="0"/>
        <c:axPos val="b"/>
        <c:majorTickMark val="out"/>
        <c:minorTickMark val="none"/>
        <c:tickLblPos val="nextTo"/>
        <c:crossAx val="122880000"/>
        <c:crosses val="autoZero"/>
        <c:auto val="1"/>
        <c:lblAlgn val="ctr"/>
        <c:lblOffset val="100"/>
        <c:noMultiLvlLbl val="0"/>
      </c:catAx>
      <c:valAx>
        <c:axId val="12288000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985041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3241334763764415E-2"/>
          <c:y val="0"/>
          <c:w val="0.92580874560491255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6.8524977230740247E-2"/>
                  <c:y val="1.9081693500298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2.3228805840928954E-3"/>
                  <c:y val="-8.7060226595110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'APRIL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'APRIL 2014'!$B$123:$B$140</c:f>
              <c:numCache>
                <c:formatCode>#,##0.00_);\(#,##0.00\)</c:formatCode>
                <c:ptCount val="18"/>
                <c:pt idx="0" formatCode="General">
                  <c:v>0</c:v>
                </c:pt>
                <c:pt idx="1">
                  <c:v>3017.72</c:v>
                </c:pt>
                <c:pt idx="2">
                  <c:v>6910</c:v>
                </c:pt>
                <c:pt idx="3">
                  <c:v>78800.47</c:v>
                </c:pt>
                <c:pt idx="4">
                  <c:v>53362.99</c:v>
                </c:pt>
                <c:pt idx="5">
                  <c:v>900</c:v>
                </c:pt>
                <c:pt idx="6">
                  <c:v>900</c:v>
                </c:pt>
                <c:pt idx="7">
                  <c:v>1365</c:v>
                </c:pt>
                <c:pt idx="8">
                  <c:v>0</c:v>
                </c:pt>
                <c:pt idx="9">
                  <c:v>4655</c:v>
                </c:pt>
                <c:pt idx="10">
                  <c:v>1405</c:v>
                </c:pt>
                <c:pt idx="11">
                  <c:v>0</c:v>
                </c:pt>
                <c:pt idx="12">
                  <c:v>17873.419999999998</c:v>
                </c:pt>
                <c:pt idx="13">
                  <c:v>225</c:v>
                </c:pt>
                <c:pt idx="14">
                  <c:v>965.89</c:v>
                </c:pt>
                <c:pt idx="15">
                  <c:v>0.25</c:v>
                </c:pt>
                <c:pt idx="16">
                  <c:v>-364.94</c:v>
                </c:pt>
                <c:pt idx="17" formatCode="General">
                  <c:v>279.43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</c:plotArea>
    <c:legend>
      <c:legendPos val="r"/>
      <c:layout>
        <c:manualLayout>
          <c:xMode val="edge"/>
          <c:yMode val="edge"/>
          <c:x val="7.4877432773733429E-3"/>
          <c:y val="0.8550983899821109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APRIL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76181285138802E-4"/>
          <c:y val="9.794093801102087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'APRIL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'APRIL 2014'!$A$120:$E$120</c:f>
              <c:numCache>
                <c:formatCode>#,##0.00_);\(#,##0.00\)</c:formatCode>
                <c:ptCount val="5"/>
                <c:pt idx="0">
                  <c:v>1409</c:v>
                </c:pt>
                <c:pt idx="1">
                  <c:v>113518.59</c:v>
                </c:pt>
                <c:pt idx="2">
                  <c:v>47515.26</c:v>
                </c:pt>
                <c:pt idx="3">
                  <c:v>390</c:v>
                </c:pt>
                <c:pt idx="4">
                  <c:v>35280.019999999997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279757857565849"/>
          <c:y val="7.8824256915529536E-2"/>
          <c:w val="0.30543399374656227"/>
          <c:h val="0.8688485908958351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April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9275446322754715E-4"/>
          <c:y val="9.750434779518049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'APRIL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('APRIL 2014'!$G$102,'APRIL 2014'!$K$98)</c:f>
              <c:numCache>
                <c:formatCode>#,##0.00_);\(#,##0.00\)</c:formatCode>
                <c:ptCount val="2"/>
                <c:pt idx="0" formatCode="General">
                  <c:v>752516.51</c:v>
                </c:pt>
                <c:pt idx="1">
                  <c:v>74154.790000000008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1439845272"/>
          <c:y val="0.11343582856631984"/>
          <c:w val="0.24635192713082232"/>
          <c:h val="0.8855292704762932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April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7615963603464661E-2"/>
          <c:y val="9.7940995632967348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'APRIL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'APRIL 2014'!$F$24:$F$28</c:f>
              <c:numCache>
                <c:formatCode>General</c:formatCode>
                <c:ptCount val="5"/>
                <c:pt idx="0">
                  <c:v>78800.47</c:v>
                </c:pt>
                <c:pt idx="1">
                  <c:v>53362.99</c:v>
                </c:pt>
                <c:pt idx="2">
                  <c:v>13123.349999999999</c:v>
                </c:pt>
                <c:pt idx="3">
                  <c:v>6910</c:v>
                </c:pt>
                <c:pt idx="4">
                  <c:v>18098.419999999998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546155204574086"/>
          <c:y val="9.5351397417027889E-2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539262279388287"/>
          <c:y val="0.10309062621603783"/>
          <c:w val="0.57553038584045713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2014'!$B$6:$B$11</c:f>
              <c:numCache>
                <c:formatCode>General</c:formatCode>
                <c:ptCount val="6"/>
                <c:pt idx="0">
                  <c:v>276489.61</c:v>
                </c:pt>
                <c:pt idx="1">
                  <c:v>157910.39000000001</c:v>
                </c:pt>
                <c:pt idx="2">
                  <c:v>159604.74</c:v>
                </c:pt>
                <c:pt idx="3">
                  <c:v>155380.69</c:v>
                </c:pt>
                <c:pt idx="4" formatCode="#,##0.00_);\(#,##0.00\)">
                  <c:v>170295.23</c:v>
                </c:pt>
                <c:pt idx="5" formatCode="#,##0.00_);\(#,##0.00\)">
                  <c:v>169267.51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2014'!$C$6:$C$11</c:f>
              <c:numCache>
                <c:formatCode>General</c:formatCode>
                <c:ptCount val="6"/>
                <c:pt idx="0">
                  <c:v>198730.86</c:v>
                </c:pt>
                <c:pt idx="1">
                  <c:v>176007.16</c:v>
                </c:pt>
                <c:pt idx="2">
                  <c:v>157144.64000000001</c:v>
                </c:pt>
                <c:pt idx="3">
                  <c:v>157507.25</c:v>
                </c:pt>
                <c:pt idx="4" formatCode="#,##0.00_);\(#,##0.00\)">
                  <c:v>156646.46</c:v>
                </c:pt>
                <c:pt idx="5" formatCode="#,##0.00_);\(#,##0.00\)">
                  <c:v>159036.76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72352"/>
        <c:axId val="122887488"/>
      </c:lineChart>
      <c:catAx>
        <c:axId val="123172352"/>
        <c:scaling>
          <c:orientation val="minMax"/>
        </c:scaling>
        <c:delete val="0"/>
        <c:axPos val="b"/>
        <c:majorTickMark val="out"/>
        <c:minorTickMark val="none"/>
        <c:tickLblPos val="nextTo"/>
        <c:crossAx val="122887488"/>
        <c:crosses val="autoZero"/>
        <c:auto val="1"/>
        <c:lblAlgn val="ctr"/>
        <c:lblOffset val="100"/>
        <c:noMultiLvlLbl val="0"/>
      </c:catAx>
      <c:valAx>
        <c:axId val="122887488"/>
        <c:scaling>
          <c:orientation val="minMax"/>
          <c:max val="28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23172352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8295894831327903E-2"/>
          <c:y val="0.13608283154286432"/>
          <c:w val="0.85326582811028406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/>
            </a:solidFill>
            <a:ln>
              <a:solidFill>
                <a:schemeClr val="accent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</c:spPr>
          </c:dPt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2014'!$B$6:$B$11</c:f>
              <c:numCache>
                <c:formatCode>General</c:formatCode>
                <c:ptCount val="6"/>
                <c:pt idx="0">
                  <c:v>276489.61</c:v>
                </c:pt>
                <c:pt idx="1">
                  <c:v>157910.39000000001</c:v>
                </c:pt>
                <c:pt idx="2">
                  <c:v>159604.74</c:v>
                </c:pt>
                <c:pt idx="3">
                  <c:v>155380.69</c:v>
                </c:pt>
                <c:pt idx="4" formatCode="#,##0.00_);\(#,##0.00\)">
                  <c:v>170295.23</c:v>
                </c:pt>
                <c:pt idx="5" formatCode="#,##0.00_);\(#,##0.00\)">
                  <c:v>169267.51</c:v>
                </c:pt>
              </c:numCache>
            </c:numRef>
          </c:val>
        </c:ser>
        <c:ser>
          <c:idx val="1"/>
          <c:order val="1"/>
          <c:tx>
            <c:v>CFLR EXPENSES</c:v>
          </c:tx>
          <c:invertIfNegative val="0"/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2014'!$C$6:$C$11</c:f>
              <c:numCache>
                <c:formatCode>General</c:formatCode>
                <c:ptCount val="6"/>
                <c:pt idx="0">
                  <c:v>198730.86</c:v>
                </c:pt>
                <c:pt idx="1">
                  <c:v>176007.16</c:v>
                </c:pt>
                <c:pt idx="2">
                  <c:v>157144.64000000001</c:v>
                </c:pt>
                <c:pt idx="3">
                  <c:v>157507.25</c:v>
                </c:pt>
                <c:pt idx="4" formatCode="#,##0.00_);\(#,##0.00\)">
                  <c:v>156646.46</c:v>
                </c:pt>
                <c:pt idx="5" formatCode="#,##0.00_);\(#,##0.00\)">
                  <c:v>159036.76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23173376"/>
        <c:axId val="127075456"/>
        <c:axId val="0"/>
      </c:bar3DChart>
      <c:catAx>
        <c:axId val="123173376"/>
        <c:scaling>
          <c:orientation val="minMax"/>
        </c:scaling>
        <c:delete val="0"/>
        <c:axPos val="b"/>
        <c:majorTickMark val="out"/>
        <c:minorTickMark val="none"/>
        <c:tickLblPos val="nextTo"/>
        <c:crossAx val="127075456"/>
        <c:crosses val="autoZero"/>
        <c:auto val="1"/>
        <c:lblAlgn val="ctr"/>
        <c:lblOffset val="100"/>
        <c:noMultiLvlLbl val="0"/>
      </c:catAx>
      <c:valAx>
        <c:axId val="12707545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231733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MAY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230533683289591E-5"/>
          <c:y val="0"/>
          <c:w val="0.92580874560491255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6.8524977230740247E-2"/>
                  <c:y val="1.9081693500298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2.3228805840928954E-3"/>
                  <c:y val="-8.7060226595110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'May 2014'!$B$123:$B$140</c:f>
              <c:numCache>
                <c:formatCode>#,##0.00_);\(#,##0.00\)</c:formatCode>
                <c:ptCount val="18"/>
                <c:pt idx="0" formatCode="General">
                  <c:v>0</c:v>
                </c:pt>
                <c:pt idx="1">
                  <c:v>3017.72</c:v>
                </c:pt>
                <c:pt idx="2" formatCode="General">
                  <c:v>250</c:v>
                </c:pt>
                <c:pt idx="3" formatCode="General">
                  <c:v>72273.960000000006</c:v>
                </c:pt>
                <c:pt idx="4" formatCode="General">
                  <c:v>56381.31</c:v>
                </c:pt>
                <c:pt idx="5" formatCode="General">
                  <c:v>175</c:v>
                </c:pt>
                <c:pt idx="6" formatCode="General">
                  <c:v>212.5</c:v>
                </c:pt>
                <c:pt idx="7" formatCode="General">
                  <c:v>996</c:v>
                </c:pt>
                <c:pt idx="8">
                  <c:v>0</c:v>
                </c:pt>
                <c:pt idx="9" formatCode="General">
                  <c:v>2320</c:v>
                </c:pt>
                <c:pt idx="10" formatCode="General">
                  <c:v>2150</c:v>
                </c:pt>
                <c:pt idx="11" formatCode="General">
                  <c:v>0</c:v>
                </c:pt>
                <c:pt idx="12" formatCode="General">
                  <c:v>15919.68</c:v>
                </c:pt>
                <c:pt idx="13" formatCode="General">
                  <c:v>225</c:v>
                </c:pt>
                <c:pt idx="14" formatCode="General">
                  <c:v>1009.18</c:v>
                </c:pt>
                <c:pt idx="15" formatCode="General">
                  <c:v>50.62</c:v>
                </c:pt>
                <c:pt idx="16" formatCode="General">
                  <c:v>5518.56</c:v>
                </c:pt>
                <c:pt idx="17" formatCode="General">
                  <c:v>8767.98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</c:plotArea>
    <c:legend>
      <c:legendPos val="r"/>
      <c:layout>
        <c:manualLayout>
          <c:xMode val="edge"/>
          <c:yMode val="edge"/>
          <c:x val="6.3303805774278217E-3"/>
          <c:y val="0.85509837155914092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May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76181285138802E-4"/>
          <c:y val="9.794093801102087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'May 2014'!$A$120:$E$120</c:f>
              <c:numCache>
                <c:formatCode>General</c:formatCode>
                <c:ptCount val="5"/>
                <c:pt idx="0">
                  <c:v>2818</c:v>
                </c:pt>
                <c:pt idx="1">
                  <c:v>109568.72</c:v>
                </c:pt>
                <c:pt idx="2">
                  <c:v>40165.629999999997</c:v>
                </c:pt>
                <c:pt idx="3">
                  <c:v>6317.13</c:v>
                </c:pt>
                <c:pt idx="4" formatCode="#,##0.00_);\(#,##0.00\)">
                  <c:v>7915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279757857565849"/>
          <c:y val="7.8824256915529536E-2"/>
          <c:w val="0.30543399374656227"/>
          <c:h val="0.8688485908958351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May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9275446322754715E-4"/>
          <c:y val="9.750434779518049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('May 2014'!$G$102,'May 2014'!$K$98)</c:f>
              <c:numCache>
                <c:formatCode>#,##0.00_);\(#,##0.00\)</c:formatCode>
                <c:ptCount val="2"/>
                <c:pt idx="0" formatCode="General">
                  <c:v>727527.29999999993</c:v>
                </c:pt>
                <c:pt idx="1">
                  <c:v>73024.42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1439845272"/>
          <c:y val="0.11343582856631984"/>
          <c:w val="0.24635192713082232"/>
          <c:h val="0.8855292704762932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MAY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7615963603464661E-2"/>
          <c:y val="9.7940995632967348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'May 2014'!$F$24:$F$28</c:f>
              <c:numCache>
                <c:formatCode>General</c:formatCode>
                <c:ptCount val="5"/>
                <c:pt idx="0">
                  <c:v>72273.960000000006</c:v>
                </c:pt>
                <c:pt idx="1">
                  <c:v>56381.31</c:v>
                </c:pt>
                <c:pt idx="2">
                  <c:v>24217.56</c:v>
                </c:pt>
                <c:pt idx="3">
                  <c:v>250</c:v>
                </c:pt>
                <c:pt idx="4">
                  <c:v>16144.68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546155204574086"/>
          <c:y val="9.5351397417027889E-2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'JUNE 2014'!$A$6:$A$11</c:f>
              <c:strCache>
                <c:ptCount val="6"/>
                <c:pt idx="0">
                  <c:v>JAN 2014</c:v>
                </c:pt>
                <c:pt idx="1">
                  <c:v>FEB 2014</c:v>
                </c:pt>
                <c:pt idx="2">
                  <c:v>MAR 2014</c:v>
                </c:pt>
                <c:pt idx="3">
                  <c:v>APR 2014</c:v>
                </c:pt>
                <c:pt idx="4">
                  <c:v>MAY 2014</c:v>
                </c:pt>
                <c:pt idx="5">
                  <c:v>JUN 2014</c:v>
                </c:pt>
              </c:strCache>
            </c:strRef>
          </c:cat>
          <c:val>
            <c:numRef>
              <c:f>'JUNE 2014'!$B$6:$B$11</c:f>
              <c:numCache>
                <c:formatCode>General</c:formatCode>
                <c:ptCount val="6"/>
                <c:pt idx="0">
                  <c:v>157910.39000000001</c:v>
                </c:pt>
                <c:pt idx="1">
                  <c:v>159604.74</c:v>
                </c:pt>
                <c:pt idx="2">
                  <c:v>155455.69</c:v>
                </c:pt>
                <c:pt idx="3">
                  <c:v>170405.23</c:v>
                </c:pt>
                <c:pt idx="4" formatCode="#,##0.00_);\(#,##0.00\)">
                  <c:v>169267.51</c:v>
                </c:pt>
                <c:pt idx="5" formatCode="#,##0.00_);\(#,##0.00\)">
                  <c:v>187621.96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'JUNE 2014'!$A$6:$A$11</c:f>
              <c:strCache>
                <c:ptCount val="6"/>
                <c:pt idx="0">
                  <c:v>JAN 2014</c:v>
                </c:pt>
                <c:pt idx="1">
                  <c:v>FEB 2014</c:v>
                </c:pt>
                <c:pt idx="2">
                  <c:v>MAR 2014</c:v>
                </c:pt>
                <c:pt idx="3">
                  <c:v>APR 2014</c:v>
                </c:pt>
                <c:pt idx="4">
                  <c:v>MAY 2014</c:v>
                </c:pt>
                <c:pt idx="5">
                  <c:v>JUN 2014</c:v>
                </c:pt>
              </c:strCache>
            </c:strRef>
          </c:cat>
          <c:val>
            <c:numRef>
              <c:f>'JUNE 2014'!$C$6:$C$11</c:f>
              <c:numCache>
                <c:formatCode>General</c:formatCode>
                <c:ptCount val="6"/>
                <c:pt idx="0">
                  <c:v>176007.16</c:v>
                </c:pt>
                <c:pt idx="1">
                  <c:v>157144.64000000001</c:v>
                </c:pt>
                <c:pt idx="2">
                  <c:v>157507.25</c:v>
                </c:pt>
                <c:pt idx="3">
                  <c:v>156548.95000000001</c:v>
                </c:pt>
                <c:pt idx="4" formatCode="#,##0.00_);\(#,##0.00\)">
                  <c:v>159133.94</c:v>
                </c:pt>
                <c:pt idx="5" formatCode="#,##0.00_);\(#,##0.00\)">
                  <c:v>158141.4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521792"/>
        <c:axId val="127057920"/>
      </c:lineChart>
      <c:catAx>
        <c:axId val="127521792"/>
        <c:scaling>
          <c:orientation val="minMax"/>
        </c:scaling>
        <c:delete val="0"/>
        <c:axPos val="b"/>
        <c:majorTickMark val="out"/>
        <c:minorTickMark val="none"/>
        <c:tickLblPos val="nextTo"/>
        <c:crossAx val="127057920"/>
        <c:crosses val="autoZero"/>
        <c:auto val="1"/>
        <c:lblAlgn val="ctr"/>
        <c:lblOffset val="100"/>
        <c:noMultiLvlLbl val="0"/>
      </c:catAx>
      <c:valAx>
        <c:axId val="127057920"/>
        <c:scaling>
          <c:orientation val="minMax"/>
          <c:max val="20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27521792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/>
            </a:solidFill>
            <a:ln>
              <a:solidFill>
                <a:schemeClr val="accent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</c:spPr>
          </c:dPt>
          <c:cat>
            <c:strRef>
              <c:f>'JUNE 2014'!$A$6:$A$11</c:f>
              <c:strCache>
                <c:ptCount val="6"/>
                <c:pt idx="0">
                  <c:v>JAN 2014</c:v>
                </c:pt>
                <c:pt idx="1">
                  <c:v>FEB 2014</c:v>
                </c:pt>
                <c:pt idx="2">
                  <c:v>MAR 2014</c:v>
                </c:pt>
                <c:pt idx="3">
                  <c:v>APR 2014</c:v>
                </c:pt>
                <c:pt idx="4">
                  <c:v>MAY 2014</c:v>
                </c:pt>
                <c:pt idx="5">
                  <c:v>JUN 2014</c:v>
                </c:pt>
              </c:strCache>
            </c:strRef>
          </c:cat>
          <c:val>
            <c:numRef>
              <c:f>'JUNE 2014'!$B$6:$B$11</c:f>
              <c:numCache>
                <c:formatCode>General</c:formatCode>
                <c:ptCount val="6"/>
                <c:pt idx="0">
                  <c:v>157910.39000000001</c:v>
                </c:pt>
                <c:pt idx="1">
                  <c:v>159604.74</c:v>
                </c:pt>
                <c:pt idx="2">
                  <c:v>155455.69</c:v>
                </c:pt>
                <c:pt idx="3">
                  <c:v>170405.23</c:v>
                </c:pt>
                <c:pt idx="4" formatCode="#,##0.00_);\(#,##0.00\)">
                  <c:v>169267.51</c:v>
                </c:pt>
                <c:pt idx="5" formatCode="#,##0.00_);\(#,##0.00\)">
                  <c:v>187621.96</c:v>
                </c:pt>
              </c:numCache>
            </c:numRef>
          </c:val>
        </c:ser>
        <c:ser>
          <c:idx val="1"/>
          <c:order val="1"/>
          <c:tx>
            <c:v>CFLR EXPENSES</c:v>
          </c:tx>
          <c:invertIfNegative val="0"/>
          <c:cat>
            <c:strRef>
              <c:f>'JUNE 2014'!$A$6:$A$11</c:f>
              <c:strCache>
                <c:ptCount val="6"/>
                <c:pt idx="0">
                  <c:v>JAN 2014</c:v>
                </c:pt>
                <c:pt idx="1">
                  <c:v>FEB 2014</c:v>
                </c:pt>
                <c:pt idx="2">
                  <c:v>MAR 2014</c:v>
                </c:pt>
                <c:pt idx="3">
                  <c:v>APR 2014</c:v>
                </c:pt>
                <c:pt idx="4">
                  <c:v>MAY 2014</c:v>
                </c:pt>
                <c:pt idx="5">
                  <c:v>JUN 2014</c:v>
                </c:pt>
              </c:strCache>
            </c:strRef>
          </c:cat>
          <c:val>
            <c:numRef>
              <c:f>'JUNE 2014'!$C$6:$C$11</c:f>
              <c:numCache>
                <c:formatCode>General</c:formatCode>
                <c:ptCount val="6"/>
                <c:pt idx="0">
                  <c:v>176007.16</c:v>
                </c:pt>
                <c:pt idx="1">
                  <c:v>157144.64000000001</c:v>
                </c:pt>
                <c:pt idx="2">
                  <c:v>157507.25</c:v>
                </c:pt>
                <c:pt idx="3">
                  <c:v>156548.95000000001</c:v>
                </c:pt>
                <c:pt idx="4" formatCode="#,##0.00_);\(#,##0.00\)">
                  <c:v>159133.94</c:v>
                </c:pt>
                <c:pt idx="5" formatCode="#,##0.00_);\(#,##0.00\)">
                  <c:v>158141.4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27523328"/>
        <c:axId val="127059072"/>
        <c:axId val="0"/>
      </c:bar3DChart>
      <c:catAx>
        <c:axId val="127523328"/>
        <c:scaling>
          <c:orientation val="minMax"/>
        </c:scaling>
        <c:delete val="0"/>
        <c:axPos val="b"/>
        <c:majorTickMark val="out"/>
        <c:minorTickMark val="none"/>
        <c:tickLblPos val="nextTo"/>
        <c:crossAx val="127059072"/>
        <c:crosses val="autoZero"/>
        <c:auto val="1"/>
        <c:lblAlgn val="ctr"/>
        <c:lblOffset val="100"/>
        <c:noMultiLvlLbl val="0"/>
      </c:catAx>
      <c:valAx>
        <c:axId val="12705907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275233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JUNE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246042785980767E-5"/>
          <c:y val="0"/>
          <c:w val="0.92580874560491255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6.8524977230740247E-2"/>
                  <c:y val="1.9081693500298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2.3228805840928954E-3"/>
                  <c:y val="-8.7060226595110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'JUNE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'JUNE 2014'!$B$123:$B$140</c:f>
              <c:numCache>
                <c:formatCode>#,##0.00_);\(#,##0.00\)</c:formatCode>
                <c:ptCount val="18"/>
                <c:pt idx="0">
                  <c:v>25000</c:v>
                </c:pt>
                <c:pt idx="1">
                  <c:v>3017.72</c:v>
                </c:pt>
                <c:pt idx="2">
                  <c:v>0</c:v>
                </c:pt>
                <c:pt idx="3">
                  <c:v>72323.97</c:v>
                </c:pt>
                <c:pt idx="4">
                  <c:v>56362.47</c:v>
                </c:pt>
                <c:pt idx="5">
                  <c:v>277.5</c:v>
                </c:pt>
                <c:pt idx="6">
                  <c:v>0</c:v>
                </c:pt>
                <c:pt idx="7">
                  <c:v>556</c:v>
                </c:pt>
                <c:pt idx="8">
                  <c:v>0</c:v>
                </c:pt>
                <c:pt idx="9">
                  <c:v>6080</c:v>
                </c:pt>
                <c:pt idx="10">
                  <c:v>1180</c:v>
                </c:pt>
                <c:pt idx="11">
                  <c:v>90</c:v>
                </c:pt>
                <c:pt idx="12">
                  <c:v>14629.68</c:v>
                </c:pt>
                <c:pt idx="13">
                  <c:v>0</c:v>
                </c:pt>
                <c:pt idx="14">
                  <c:v>950</c:v>
                </c:pt>
                <c:pt idx="15">
                  <c:v>45.06</c:v>
                </c:pt>
                <c:pt idx="16">
                  <c:v>3910.66</c:v>
                </c:pt>
                <c:pt idx="17">
                  <c:v>3198.9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ln>
          <a:noFill/>
        </a:ln>
      </c:spPr>
    </c:plotArea>
    <c:legend>
      <c:legendPos val="r"/>
      <c:layout>
        <c:manualLayout>
          <c:xMode val="edge"/>
          <c:yMode val="edge"/>
          <c:x val="6.3303805774278217E-3"/>
          <c:y val="0.85509837155914092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JUNE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76181285138802E-4"/>
          <c:y val="9.794093801102087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'JUNE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'JUNE 2014'!$A$120:$E$120</c:f>
              <c:numCache>
                <c:formatCode>#,##0.00_);\(#,##0.00\)</c:formatCode>
                <c:ptCount val="5"/>
                <c:pt idx="0">
                  <c:v>3385.28</c:v>
                </c:pt>
                <c:pt idx="1">
                  <c:v>44265.69</c:v>
                </c:pt>
                <c:pt idx="2">
                  <c:v>127368.13</c:v>
                </c:pt>
                <c:pt idx="3">
                  <c:v>25347.96</c:v>
                </c:pt>
                <c:pt idx="4">
                  <c:v>19217.13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279757857565849"/>
          <c:y val="7.8824256915529536E-2"/>
          <c:w val="0.30543399374656227"/>
          <c:h val="0.8688485908958351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JUNE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9275446322754715E-4"/>
          <c:y val="9.750434779518049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'JUNE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('JUNE 2014'!$G$102,'JUNE 2014'!$K$98)</c:f>
              <c:numCache>
                <c:formatCode>#,##0.00_);\(#,##0.00\)</c:formatCode>
                <c:ptCount val="2"/>
                <c:pt idx="0" formatCode="General">
                  <c:v>738318.52</c:v>
                </c:pt>
                <c:pt idx="1">
                  <c:v>71135.61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1439845272"/>
          <c:y val="0.11343582856631984"/>
          <c:w val="0.26219202832204114"/>
          <c:h val="0.886564083787946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JUNE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429744726343182"/>
          <c:y val="0.10787274495715971"/>
          <c:w val="0.71340796013337526"/>
          <c:h val="0.89212725504284029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'JUNE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'JUNE 2014'!$F$24:$F$28</c:f>
              <c:numCache>
                <c:formatCode>General</c:formatCode>
                <c:ptCount val="5"/>
                <c:pt idx="0">
                  <c:v>72323.97</c:v>
                </c:pt>
                <c:pt idx="1">
                  <c:v>56362.47</c:v>
                </c:pt>
                <c:pt idx="2">
                  <c:v>19215.84</c:v>
                </c:pt>
                <c:pt idx="3">
                  <c:v>25000</c:v>
                </c:pt>
                <c:pt idx="4">
                  <c:v>14719.68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0239638546451819"/>
          <c:y val="8.5547497771441688E-2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'JULY 2014'!$A$6:$A$11</c:f>
              <c:strCache>
                <c:ptCount val="6"/>
                <c:pt idx="0">
                  <c:v>FEB 2014</c:v>
                </c:pt>
                <c:pt idx="1">
                  <c:v>MAR 2014</c:v>
                </c:pt>
                <c:pt idx="2">
                  <c:v>APR 2014</c:v>
                </c:pt>
                <c:pt idx="3">
                  <c:v>MAY 2014</c:v>
                </c:pt>
                <c:pt idx="4">
                  <c:v>JUN 2014</c:v>
                </c:pt>
                <c:pt idx="5">
                  <c:v>JUL 2014</c:v>
                </c:pt>
              </c:strCache>
            </c:strRef>
          </c:cat>
          <c:val>
            <c:numRef>
              <c:f>'JULY 2014'!$B$6:$B$11</c:f>
              <c:numCache>
                <c:formatCode>General</c:formatCode>
                <c:ptCount val="6"/>
                <c:pt idx="0">
                  <c:v>159604.74</c:v>
                </c:pt>
                <c:pt idx="1">
                  <c:v>155455.69</c:v>
                </c:pt>
                <c:pt idx="2">
                  <c:v>170405.23</c:v>
                </c:pt>
                <c:pt idx="3" formatCode="#,##0.00_);\(#,##0.00\)">
                  <c:v>169267.51</c:v>
                </c:pt>
                <c:pt idx="4" formatCode="#,##0.00_);\(#,##0.00\)">
                  <c:v>187621.96</c:v>
                </c:pt>
                <c:pt idx="5" formatCode="#,##0.00_);\(#,##0.00\)">
                  <c:v>180445.41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'JULY 2014'!$A$6:$A$11</c:f>
              <c:strCache>
                <c:ptCount val="6"/>
                <c:pt idx="0">
                  <c:v>FEB 2014</c:v>
                </c:pt>
                <c:pt idx="1">
                  <c:v>MAR 2014</c:v>
                </c:pt>
                <c:pt idx="2">
                  <c:v>APR 2014</c:v>
                </c:pt>
                <c:pt idx="3">
                  <c:v>MAY 2014</c:v>
                </c:pt>
                <c:pt idx="4">
                  <c:v>JUN 2014</c:v>
                </c:pt>
                <c:pt idx="5">
                  <c:v>JUL 2014</c:v>
                </c:pt>
              </c:strCache>
            </c:strRef>
          </c:cat>
          <c:val>
            <c:numRef>
              <c:f>'JULY 2014'!$C$6:$C$11</c:f>
              <c:numCache>
                <c:formatCode>General</c:formatCode>
                <c:ptCount val="6"/>
                <c:pt idx="0">
                  <c:v>157144.64000000001</c:v>
                </c:pt>
                <c:pt idx="1">
                  <c:v>157507.25</c:v>
                </c:pt>
                <c:pt idx="2">
                  <c:v>156548.95000000001</c:v>
                </c:pt>
                <c:pt idx="3" formatCode="#,##0.00_);\(#,##0.00\)">
                  <c:v>159133.94</c:v>
                </c:pt>
                <c:pt idx="4" formatCode="#,##0.00_);\(#,##0.00\)">
                  <c:v>158141.4</c:v>
                </c:pt>
                <c:pt idx="5" formatCode="#,##0.00_);\(#,##0.00\)">
                  <c:v>160505.34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74400"/>
        <c:axId val="127065408"/>
      </c:lineChart>
      <c:catAx>
        <c:axId val="123174400"/>
        <c:scaling>
          <c:orientation val="minMax"/>
        </c:scaling>
        <c:delete val="0"/>
        <c:axPos val="b"/>
        <c:majorTickMark val="out"/>
        <c:minorTickMark val="none"/>
        <c:tickLblPos val="nextTo"/>
        <c:crossAx val="127065408"/>
        <c:crosses val="autoZero"/>
        <c:auto val="1"/>
        <c:lblAlgn val="ctr"/>
        <c:lblOffset val="100"/>
        <c:noMultiLvlLbl val="0"/>
      </c:catAx>
      <c:valAx>
        <c:axId val="127065408"/>
        <c:scaling>
          <c:orientation val="minMax"/>
          <c:max val="20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23174400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'JULY 2014'!$A$6:$A$11</c:f>
              <c:strCache>
                <c:ptCount val="6"/>
                <c:pt idx="0">
                  <c:v>FEB 2014</c:v>
                </c:pt>
                <c:pt idx="1">
                  <c:v>MAR 2014</c:v>
                </c:pt>
                <c:pt idx="2">
                  <c:v>APR 2014</c:v>
                </c:pt>
                <c:pt idx="3">
                  <c:v>MAY 2014</c:v>
                </c:pt>
                <c:pt idx="4">
                  <c:v>JUN 2014</c:v>
                </c:pt>
                <c:pt idx="5">
                  <c:v>JUL 2014</c:v>
                </c:pt>
              </c:strCache>
            </c:strRef>
          </c:cat>
          <c:val>
            <c:numRef>
              <c:f>'JULY 2014'!$B$6:$B$11</c:f>
              <c:numCache>
                <c:formatCode>General</c:formatCode>
                <c:ptCount val="6"/>
                <c:pt idx="0">
                  <c:v>159604.74</c:v>
                </c:pt>
                <c:pt idx="1">
                  <c:v>155455.69</c:v>
                </c:pt>
                <c:pt idx="2">
                  <c:v>170405.23</c:v>
                </c:pt>
                <c:pt idx="3" formatCode="#,##0.00_);\(#,##0.00\)">
                  <c:v>169267.51</c:v>
                </c:pt>
                <c:pt idx="4" formatCode="#,##0.00_);\(#,##0.00\)">
                  <c:v>187621.96</c:v>
                </c:pt>
                <c:pt idx="5" formatCode="#,##0.00_);\(#,##0.00\)">
                  <c:v>180445.41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'JULY 2014'!$A$6:$A$11</c:f>
              <c:strCache>
                <c:ptCount val="6"/>
                <c:pt idx="0">
                  <c:v>FEB 2014</c:v>
                </c:pt>
                <c:pt idx="1">
                  <c:v>MAR 2014</c:v>
                </c:pt>
                <c:pt idx="2">
                  <c:v>APR 2014</c:v>
                </c:pt>
                <c:pt idx="3">
                  <c:v>MAY 2014</c:v>
                </c:pt>
                <c:pt idx="4">
                  <c:v>JUN 2014</c:v>
                </c:pt>
                <c:pt idx="5">
                  <c:v>JUL 2014</c:v>
                </c:pt>
              </c:strCache>
            </c:strRef>
          </c:cat>
          <c:val>
            <c:numRef>
              <c:f>'JULY 2014'!$C$6:$C$11</c:f>
              <c:numCache>
                <c:formatCode>General</c:formatCode>
                <c:ptCount val="6"/>
                <c:pt idx="0">
                  <c:v>157144.64000000001</c:v>
                </c:pt>
                <c:pt idx="1">
                  <c:v>157507.25</c:v>
                </c:pt>
                <c:pt idx="2">
                  <c:v>156548.95000000001</c:v>
                </c:pt>
                <c:pt idx="3" formatCode="#,##0.00_);\(#,##0.00\)">
                  <c:v>159133.94</c:v>
                </c:pt>
                <c:pt idx="4" formatCode="#,##0.00_);\(#,##0.00\)">
                  <c:v>158141.4</c:v>
                </c:pt>
                <c:pt idx="5" formatCode="#,##0.00_);\(#,##0.00\)">
                  <c:v>160505.34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26535168"/>
        <c:axId val="133186688"/>
        <c:axId val="0"/>
      </c:bar3DChart>
      <c:catAx>
        <c:axId val="126535168"/>
        <c:scaling>
          <c:orientation val="minMax"/>
        </c:scaling>
        <c:delete val="0"/>
        <c:axPos val="b"/>
        <c:majorTickMark val="out"/>
        <c:minorTickMark val="none"/>
        <c:tickLblPos val="nextTo"/>
        <c:crossAx val="133186688"/>
        <c:crosses val="autoZero"/>
        <c:auto val="1"/>
        <c:lblAlgn val="ctr"/>
        <c:lblOffset val="100"/>
        <c:noMultiLvlLbl val="0"/>
      </c:catAx>
      <c:valAx>
        <c:axId val="133186688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General" sourceLinked="1"/>
        <c:majorTickMark val="out"/>
        <c:minorTickMark val="none"/>
        <c:tickLblPos val="nextTo"/>
        <c:crossAx val="126535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JULY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204429848279012E-5"/>
          <c:y val="0"/>
          <c:w val="0.93137822684445148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6.8524977230740247E-2"/>
                  <c:y val="1.9081693500298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2.3228805840928954E-3"/>
                  <c:y val="-8.7060226595110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'JULY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'JULY 2014'!$B$123:$B$140</c:f>
              <c:numCache>
                <c:formatCode>#,##0.00_);\(#,##0.00\)</c:formatCode>
                <c:ptCount val="18"/>
                <c:pt idx="0">
                  <c:v>0</c:v>
                </c:pt>
                <c:pt idx="1">
                  <c:v>34762.550000000003</c:v>
                </c:pt>
                <c:pt idx="2">
                  <c:v>590</c:v>
                </c:pt>
                <c:pt idx="3">
                  <c:v>74105.75</c:v>
                </c:pt>
                <c:pt idx="4">
                  <c:v>51242.59</c:v>
                </c:pt>
                <c:pt idx="5">
                  <c:v>1472.5</c:v>
                </c:pt>
                <c:pt idx="6">
                  <c:v>0</c:v>
                </c:pt>
                <c:pt idx="7">
                  <c:v>868</c:v>
                </c:pt>
                <c:pt idx="8">
                  <c:v>0</c:v>
                </c:pt>
                <c:pt idx="9">
                  <c:v>3475</c:v>
                </c:pt>
                <c:pt idx="10">
                  <c:v>965</c:v>
                </c:pt>
                <c:pt idx="11">
                  <c:v>0</c:v>
                </c:pt>
                <c:pt idx="12">
                  <c:v>15718.85</c:v>
                </c:pt>
                <c:pt idx="13">
                  <c:v>0</c:v>
                </c:pt>
                <c:pt idx="14">
                  <c:v>0</c:v>
                </c:pt>
                <c:pt idx="15">
                  <c:v>33.06</c:v>
                </c:pt>
                <c:pt idx="16">
                  <c:v>-2787.9</c:v>
                </c:pt>
                <c:pt idx="17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6.3303805774278217E-3"/>
          <c:y val="0.85509837155914092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JULY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8138244464405E-4"/>
          <c:y val="9.7940929320593811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'JULY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'JULY 2014'!$A$120:$E$120</c:f>
              <c:numCache>
                <c:formatCode>#,##0.00_);\(#,##0.00\)</c:formatCode>
                <c:ptCount val="5"/>
                <c:pt idx="0">
                  <c:v>107698.68</c:v>
                </c:pt>
                <c:pt idx="1">
                  <c:v>27443.64</c:v>
                </c:pt>
                <c:pt idx="2">
                  <c:v>77984.2</c:v>
                </c:pt>
                <c:pt idx="3">
                  <c:v>0.66</c:v>
                </c:pt>
                <c:pt idx="4">
                  <c:v>15023.5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74161954587896"/>
          <c:y val="1.8218127872355883E-2"/>
          <c:w val="0.32333111381211577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JULY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9275446322754715E-4"/>
          <c:y val="9.750434779518049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'JULY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('JULY 2014'!$G$102,'JULY 2014'!$K$98)</c:f>
              <c:numCache>
                <c:formatCode>#,##0.00_);\(#,##0.00\)</c:formatCode>
                <c:ptCount val="2"/>
                <c:pt idx="0" formatCode="General">
                  <c:v>816321.55999999994</c:v>
                </c:pt>
                <c:pt idx="1">
                  <c:v>78346.540000000008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7948201682"/>
          <c:y val="0.11343577670639857"/>
          <c:w val="0.26219202832204114"/>
          <c:h val="0.886564083787946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JULY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5593088071348942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'JULY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'JULY 2014'!$F$24:$F$28</c:f>
              <c:numCache>
                <c:formatCode>General</c:formatCode>
                <c:ptCount val="5"/>
                <c:pt idx="0">
                  <c:v>74105.75</c:v>
                </c:pt>
                <c:pt idx="1">
                  <c:v>51242.59</c:v>
                </c:pt>
                <c:pt idx="2">
                  <c:v>41576.120000000003</c:v>
                </c:pt>
                <c:pt idx="3">
                  <c:v>590</c:v>
                </c:pt>
                <c:pt idx="4">
                  <c:v>15718.85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0125482676672544"/>
          <c:y val="0.10292799992179749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'AUGUST 2014'!$A$6:$A$11</c:f>
              <c:strCache>
                <c:ptCount val="6"/>
                <c:pt idx="0">
                  <c:v>MAR 2014</c:v>
                </c:pt>
                <c:pt idx="1">
                  <c:v>APR 2014</c:v>
                </c:pt>
                <c:pt idx="2">
                  <c:v>MAY 2014</c:v>
                </c:pt>
                <c:pt idx="3">
                  <c:v>JUN 2014</c:v>
                </c:pt>
                <c:pt idx="4">
                  <c:v>JUL 2014</c:v>
                </c:pt>
                <c:pt idx="5">
                  <c:v>AUG 2014</c:v>
                </c:pt>
              </c:strCache>
            </c:strRef>
          </c:cat>
          <c:val>
            <c:numRef>
              <c:f>'AUGUST 2014'!$B$6:$B$11</c:f>
              <c:numCache>
                <c:formatCode>#,##0</c:formatCode>
                <c:ptCount val="6"/>
                <c:pt idx="0">
                  <c:v>155455.69</c:v>
                </c:pt>
                <c:pt idx="1">
                  <c:v>170525.23</c:v>
                </c:pt>
                <c:pt idx="2">
                  <c:v>169267.51</c:v>
                </c:pt>
                <c:pt idx="3">
                  <c:v>187621.96</c:v>
                </c:pt>
                <c:pt idx="4">
                  <c:v>180445.41</c:v>
                </c:pt>
                <c:pt idx="5">
                  <c:v>169912.88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'AUGUST 2014'!$A$6:$A$11</c:f>
              <c:strCache>
                <c:ptCount val="6"/>
                <c:pt idx="0">
                  <c:v>MAR 2014</c:v>
                </c:pt>
                <c:pt idx="1">
                  <c:v>APR 2014</c:v>
                </c:pt>
                <c:pt idx="2">
                  <c:v>MAY 2014</c:v>
                </c:pt>
                <c:pt idx="3">
                  <c:v>JUN 2014</c:v>
                </c:pt>
                <c:pt idx="4">
                  <c:v>JUL 2014</c:v>
                </c:pt>
                <c:pt idx="5">
                  <c:v>AUG 2014</c:v>
                </c:pt>
              </c:strCache>
            </c:strRef>
          </c:cat>
          <c:val>
            <c:numRef>
              <c:f>'AUGUST 2014'!$C$6:$C$11</c:f>
              <c:numCache>
                <c:formatCode>#,##0</c:formatCode>
                <c:ptCount val="6"/>
                <c:pt idx="0">
                  <c:v>157507.25</c:v>
                </c:pt>
                <c:pt idx="1">
                  <c:v>156548.95000000001</c:v>
                </c:pt>
                <c:pt idx="2">
                  <c:v>159133.94</c:v>
                </c:pt>
                <c:pt idx="3">
                  <c:v>159133.94</c:v>
                </c:pt>
                <c:pt idx="4">
                  <c:v>160505.34</c:v>
                </c:pt>
                <c:pt idx="5">
                  <c:v>147517.25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533632"/>
        <c:axId val="133193024"/>
      </c:lineChart>
      <c:catAx>
        <c:axId val="126533632"/>
        <c:scaling>
          <c:orientation val="minMax"/>
        </c:scaling>
        <c:delete val="0"/>
        <c:axPos val="b"/>
        <c:majorTickMark val="out"/>
        <c:minorTickMark val="none"/>
        <c:tickLblPos val="nextTo"/>
        <c:crossAx val="133193024"/>
        <c:crosses val="autoZero"/>
        <c:auto val="1"/>
        <c:lblAlgn val="ctr"/>
        <c:lblOffset val="100"/>
        <c:noMultiLvlLbl val="0"/>
      </c:catAx>
      <c:valAx>
        <c:axId val="133193024"/>
        <c:scaling>
          <c:orientation val="minMax"/>
          <c:max val="20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26533632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'AUGUST 2014'!$A$6:$A$11</c:f>
              <c:strCache>
                <c:ptCount val="6"/>
                <c:pt idx="0">
                  <c:v>MAR 2014</c:v>
                </c:pt>
                <c:pt idx="1">
                  <c:v>APR 2014</c:v>
                </c:pt>
                <c:pt idx="2">
                  <c:v>MAY 2014</c:v>
                </c:pt>
                <c:pt idx="3">
                  <c:v>JUN 2014</c:v>
                </c:pt>
                <c:pt idx="4">
                  <c:v>JUL 2014</c:v>
                </c:pt>
                <c:pt idx="5">
                  <c:v>AUG 2014</c:v>
                </c:pt>
              </c:strCache>
            </c:strRef>
          </c:cat>
          <c:val>
            <c:numRef>
              <c:f>'AUGUST 2014'!$B$6:$B$11</c:f>
              <c:numCache>
                <c:formatCode>#,##0</c:formatCode>
                <c:ptCount val="6"/>
                <c:pt idx="0">
                  <c:v>155455.69</c:v>
                </c:pt>
                <c:pt idx="1">
                  <c:v>170525.23</c:v>
                </c:pt>
                <c:pt idx="2">
                  <c:v>169267.51</c:v>
                </c:pt>
                <c:pt idx="3">
                  <c:v>187621.96</c:v>
                </c:pt>
                <c:pt idx="4">
                  <c:v>180445.41</c:v>
                </c:pt>
                <c:pt idx="5">
                  <c:v>169912.88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'AUGUST 2014'!$A$6:$A$11</c:f>
              <c:strCache>
                <c:ptCount val="6"/>
                <c:pt idx="0">
                  <c:v>MAR 2014</c:v>
                </c:pt>
                <c:pt idx="1">
                  <c:v>APR 2014</c:v>
                </c:pt>
                <c:pt idx="2">
                  <c:v>MAY 2014</c:v>
                </c:pt>
                <c:pt idx="3">
                  <c:v>JUN 2014</c:v>
                </c:pt>
                <c:pt idx="4">
                  <c:v>JUL 2014</c:v>
                </c:pt>
                <c:pt idx="5">
                  <c:v>AUG 2014</c:v>
                </c:pt>
              </c:strCache>
            </c:strRef>
          </c:cat>
          <c:val>
            <c:numRef>
              <c:f>'AUGUST 2014'!$C$6:$C$11</c:f>
              <c:numCache>
                <c:formatCode>#,##0</c:formatCode>
                <c:ptCount val="6"/>
                <c:pt idx="0">
                  <c:v>157507.25</c:v>
                </c:pt>
                <c:pt idx="1">
                  <c:v>156548.95000000001</c:v>
                </c:pt>
                <c:pt idx="2">
                  <c:v>159133.94</c:v>
                </c:pt>
                <c:pt idx="3">
                  <c:v>159133.94</c:v>
                </c:pt>
                <c:pt idx="4">
                  <c:v>160505.34</c:v>
                </c:pt>
                <c:pt idx="5">
                  <c:v>147517.25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26537216"/>
        <c:axId val="133555328"/>
        <c:axId val="0"/>
      </c:bar3DChart>
      <c:catAx>
        <c:axId val="126537216"/>
        <c:scaling>
          <c:orientation val="minMax"/>
        </c:scaling>
        <c:delete val="0"/>
        <c:axPos val="b"/>
        <c:majorTickMark val="out"/>
        <c:minorTickMark val="none"/>
        <c:tickLblPos val="nextTo"/>
        <c:crossAx val="133555328"/>
        <c:crosses val="autoZero"/>
        <c:auto val="1"/>
        <c:lblAlgn val="ctr"/>
        <c:lblOffset val="100"/>
        <c:noMultiLvlLbl val="0"/>
      </c:catAx>
      <c:valAx>
        <c:axId val="133555328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#,##0" sourceLinked="1"/>
        <c:majorTickMark val="out"/>
        <c:minorTickMark val="none"/>
        <c:tickLblPos val="nextTo"/>
        <c:crossAx val="1265372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AUGUST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7877749590924581E-3"/>
          <c:y val="0"/>
          <c:w val="0.93137822684445148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8.4106494200745771E-2"/>
                  <c:y val="1.42420142086698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2.3228565544498926E-3"/>
                  <c:y val="-5.07625887327350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'AUGUST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'AUGUST 2014'!$B$123:$B$140</c:f>
              <c:numCache>
                <c:formatCode>#,##0.00_);\(#,##0.00\)</c:formatCode>
                <c:ptCount val="18"/>
                <c:pt idx="0">
                  <c:v>0</c:v>
                </c:pt>
                <c:pt idx="1">
                  <c:v>3017.72</c:v>
                </c:pt>
                <c:pt idx="2">
                  <c:v>3800</c:v>
                </c:pt>
                <c:pt idx="3">
                  <c:v>73933.83</c:v>
                </c:pt>
                <c:pt idx="4">
                  <c:v>53469.27</c:v>
                </c:pt>
                <c:pt idx="5">
                  <c:v>1445</c:v>
                </c:pt>
                <c:pt idx="6">
                  <c:v>2000</c:v>
                </c:pt>
                <c:pt idx="7">
                  <c:v>930</c:v>
                </c:pt>
                <c:pt idx="8">
                  <c:v>0</c:v>
                </c:pt>
                <c:pt idx="9">
                  <c:v>3725</c:v>
                </c:pt>
                <c:pt idx="10">
                  <c:v>1860</c:v>
                </c:pt>
                <c:pt idx="11">
                  <c:v>130</c:v>
                </c:pt>
                <c:pt idx="12">
                  <c:v>16546.34</c:v>
                </c:pt>
                <c:pt idx="13">
                  <c:v>300</c:v>
                </c:pt>
                <c:pt idx="14">
                  <c:v>1567.62</c:v>
                </c:pt>
                <c:pt idx="15">
                  <c:v>33.08</c:v>
                </c:pt>
                <c:pt idx="16">
                  <c:v>6314.25</c:v>
                </c:pt>
                <c:pt idx="17">
                  <c:v>840.77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6.3303805774278217E-3"/>
          <c:y val="0.85509837155914092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AUGUST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8138244464405E-4"/>
          <c:y val="9.7940929320593811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strRef>
              <c:f>'AUGUST 2014'!$A$119:$G$119</c:f>
              <c:strCache>
                <c:ptCount val="1"/>
                <c:pt idx="0">
                  <c:v>Current DAYS OUTSTANDING 1 - 30 DAYS OUTSTANDING31 - 60 DAYS OUTSTANDING 61 - 90 DAYS OUTSTANDING Over 90 Total</c:v>
                </c:pt>
              </c:strCache>
            </c:strRef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'AUGUST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'AUGUST 2014'!$A$120:$E$120</c:f>
              <c:numCache>
                <c:formatCode>General</c:formatCode>
                <c:ptCount val="5"/>
                <c:pt idx="0">
                  <c:v>110600.61</c:v>
                </c:pt>
                <c:pt idx="1">
                  <c:v>360</c:v>
                </c:pt>
                <c:pt idx="2">
                  <c:v>101536.95</c:v>
                </c:pt>
                <c:pt idx="3">
                  <c:v>13561.11</c:v>
                </c:pt>
                <c:pt idx="4" formatCode="#,##0.00_);\(#,##0.00\)">
                  <c:v>14123.5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426492613823174"/>
          <c:y val="5.1423582512436991E-2"/>
          <c:w val="0.32333111381211577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AUGUST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9275446322754715E-4"/>
          <c:y val="9.750434779518049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'AUGUST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('AUGUST 2014'!$G$102,'AUGUST 2014'!$K$98)</c:f>
              <c:numCache>
                <c:formatCode>#,##0.00_);\(#,##0.00\)</c:formatCode>
                <c:ptCount val="2"/>
                <c:pt idx="0" formatCode="General">
                  <c:v>799613.56000000017</c:v>
                </c:pt>
                <c:pt idx="1">
                  <c:v>73349.119999999995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7948201682"/>
          <c:y val="0.11343577670639857"/>
          <c:w val="0.26219202832204114"/>
          <c:h val="0.886564083787946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AUGUST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5593088071348942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'AUGUST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'AUGUST 2014'!$F$24:$F$28</c:f>
              <c:numCache>
                <c:formatCode>General</c:formatCode>
                <c:ptCount val="5"/>
                <c:pt idx="0" formatCode="#,##0.00_);\(#,##0.00\)">
                  <c:v>73933.83</c:v>
                </c:pt>
                <c:pt idx="1">
                  <c:v>53469.27</c:v>
                </c:pt>
                <c:pt idx="2">
                  <c:v>21733.439999999999</c:v>
                </c:pt>
                <c:pt idx="3">
                  <c:v>3800</c:v>
                </c:pt>
                <c:pt idx="4">
                  <c:v>16976.34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48344818966595"/>
          <c:y val="0.16470410833022056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'SEPTEMBER 2014'!$A$6:$A$11</c:f>
              <c:strCache>
                <c:ptCount val="6"/>
                <c:pt idx="0">
                  <c:v>APR 2014</c:v>
                </c:pt>
                <c:pt idx="1">
                  <c:v>MAY 2014</c:v>
                </c:pt>
                <c:pt idx="2">
                  <c:v>JUN 2014</c:v>
                </c:pt>
                <c:pt idx="3">
                  <c:v>JUL 2014</c:v>
                </c:pt>
                <c:pt idx="4">
                  <c:v>AUG 2014</c:v>
                </c:pt>
                <c:pt idx="5">
                  <c:v>SEPT 2014</c:v>
                </c:pt>
              </c:strCache>
            </c:strRef>
          </c:cat>
          <c:val>
            <c:numRef>
              <c:f>'SEPTEMBER 2014'!$B$6:$B$11</c:f>
              <c:numCache>
                <c:formatCode>#,##0</c:formatCode>
                <c:ptCount val="6"/>
                <c:pt idx="0">
                  <c:v>170525.23</c:v>
                </c:pt>
                <c:pt idx="1">
                  <c:v>169267.51</c:v>
                </c:pt>
                <c:pt idx="2">
                  <c:v>187621.96</c:v>
                </c:pt>
                <c:pt idx="3">
                  <c:v>180485.41</c:v>
                </c:pt>
                <c:pt idx="4">
                  <c:v>169982.88</c:v>
                </c:pt>
                <c:pt idx="5">
                  <c:v>155464.41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'SEPTEMBER 2014'!$A$6:$A$11</c:f>
              <c:strCache>
                <c:ptCount val="6"/>
                <c:pt idx="0">
                  <c:v>APR 2014</c:v>
                </c:pt>
                <c:pt idx="1">
                  <c:v>MAY 2014</c:v>
                </c:pt>
                <c:pt idx="2">
                  <c:v>JUN 2014</c:v>
                </c:pt>
                <c:pt idx="3">
                  <c:v>JUL 2014</c:v>
                </c:pt>
                <c:pt idx="4">
                  <c:v>AUG 2014</c:v>
                </c:pt>
                <c:pt idx="5">
                  <c:v>SEPT 2014</c:v>
                </c:pt>
              </c:strCache>
            </c:strRef>
          </c:cat>
          <c:val>
            <c:numRef>
              <c:f>'SEPTEMBER 2014'!$C$6:$C$11</c:f>
              <c:numCache>
                <c:formatCode>#,##0</c:formatCode>
                <c:ptCount val="6"/>
                <c:pt idx="0">
                  <c:v>156548.95000000001</c:v>
                </c:pt>
                <c:pt idx="1">
                  <c:v>159133.94</c:v>
                </c:pt>
                <c:pt idx="2">
                  <c:v>158305.07</c:v>
                </c:pt>
                <c:pt idx="3">
                  <c:v>160505.34</c:v>
                </c:pt>
                <c:pt idx="4">
                  <c:v>147517.32999999999</c:v>
                </c:pt>
                <c:pt idx="5">
                  <c:v>172990.92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27328"/>
        <c:axId val="133561664"/>
      </c:lineChart>
      <c:catAx>
        <c:axId val="133027328"/>
        <c:scaling>
          <c:orientation val="minMax"/>
        </c:scaling>
        <c:delete val="0"/>
        <c:axPos val="b"/>
        <c:majorTickMark val="out"/>
        <c:minorTickMark val="none"/>
        <c:tickLblPos val="nextTo"/>
        <c:crossAx val="133561664"/>
        <c:crosses val="autoZero"/>
        <c:auto val="1"/>
        <c:lblAlgn val="ctr"/>
        <c:lblOffset val="100"/>
        <c:noMultiLvlLbl val="0"/>
      </c:catAx>
      <c:valAx>
        <c:axId val="133561664"/>
        <c:scaling>
          <c:orientation val="minMax"/>
          <c:max val="200000"/>
          <c:min val="14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33027328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'SEPTEMBER 2014'!$A$6:$A$11</c:f>
              <c:strCache>
                <c:ptCount val="6"/>
                <c:pt idx="0">
                  <c:v>APR 2014</c:v>
                </c:pt>
                <c:pt idx="1">
                  <c:v>MAY 2014</c:v>
                </c:pt>
                <c:pt idx="2">
                  <c:v>JUN 2014</c:v>
                </c:pt>
                <c:pt idx="3">
                  <c:v>JUL 2014</c:v>
                </c:pt>
                <c:pt idx="4">
                  <c:v>AUG 2014</c:v>
                </c:pt>
                <c:pt idx="5">
                  <c:v>SEPT 2014</c:v>
                </c:pt>
              </c:strCache>
            </c:strRef>
          </c:cat>
          <c:val>
            <c:numRef>
              <c:f>'SEPTEMBER 2014'!$B$6:$B$11</c:f>
              <c:numCache>
                <c:formatCode>#,##0</c:formatCode>
                <c:ptCount val="6"/>
                <c:pt idx="0">
                  <c:v>170525.23</c:v>
                </c:pt>
                <c:pt idx="1">
                  <c:v>169267.51</c:v>
                </c:pt>
                <c:pt idx="2">
                  <c:v>187621.96</c:v>
                </c:pt>
                <c:pt idx="3">
                  <c:v>180485.41</c:v>
                </c:pt>
                <c:pt idx="4">
                  <c:v>169982.88</c:v>
                </c:pt>
                <c:pt idx="5">
                  <c:v>155464.41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'SEPTEMBER 2014'!$A$6:$A$11</c:f>
              <c:strCache>
                <c:ptCount val="6"/>
                <c:pt idx="0">
                  <c:v>APR 2014</c:v>
                </c:pt>
                <c:pt idx="1">
                  <c:v>MAY 2014</c:v>
                </c:pt>
                <c:pt idx="2">
                  <c:v>JUN 2014</c:v>
                </c:pt>
                <c:pt idx="3">
                  <c:v>JUL 2014</c:v>
                </c:pt>
                <c:pt idx="4">
                  <c:v>AUG 2014</c:v>
                </c:pt>
                <c:pt idx="5">
                  <c:v>SEPT 2014</c:v>
                </c:pt>
              </c:strCache>
            </c:strRef>
          </c:cat>
          <c:val>
            <c:numRef>
              <c:f>'SEPTEMBER 2014'!$C$6:$C$11</c:f>
              <c:numCache>
                <c:formatCode>#,##0</c:formatCode>
                <c:ptCount val="6"/>
                <c:pt idx="0">
                  <c:v>156548.95000000001</c:v>
                </c:pt>
                <c:pt idx="1">
                  <c:v>159133.94</c:v>
                </c:pt>
                <c:pt idx="2">
                  <c:v>158305.07</c:v>
                </c:pt>
                <c:pt idx="3">
                  <c:v>160505.34</c:v>
                </c:pt>
                <c:pt idx="4">
                  <c:v>147517.32999999999</c:v>
                </c:pt>
                <c:pt idx="5">
                  <c:v>172990.92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33028352"/>
        <c:axId val="139420800"/>
        <c:axId val="0"/>
      </c:bar3DChart>
      <c:catAx>
        <c:axId val="133028352"/>
        <c:scaling>
          <c:orientation val="minMax"/>
        </c:scaling>
        <c:delete val="0"/>
        <c:axPos val="b"/>
        <c:majorTickMark val="out"/>
        <c:minorTickMark val="none"/>
        <c:tickLblPos val="nextTo"/>
        <c:crossAx val="139420800"/>
        <c:crosses val="autoZero"/>
        <c:auto val="1"/>
        <c:lblAlgn val="ctr"/>
        <c:lblOffset val="100"/>
        <c:noMultiLvlLbl val="0"/>
      </c:catAx>
      <c:valAx>
        <c:axId val="139420800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#,##0" sourceLinked="1"/>
        <c:majorTickMark val="out"/>
        <c:minorTickMark val="none"/>
        <c:tickLblPos val="nextTo"/>
        <c:crossAx val="1330283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SEPTEMBER</a:t>
            </a:r>
            <a:r>
              <a:rPr lang="en-US" baseline="0"/>
              <a:t> </a:t>
            </a:r>
            <a:r>
              <a:rPr lang="en-US"/>
              <a:t>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"/>
          <c:y val="0"/>
          <c:w val="0.95632902852317592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8.4106494200745771E-2"/>
                  <c:y val="1.42420142086698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2.3228565544498926E-3"/>
                  <c:y val="-5.07625887327350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'SEPTEMBER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'SEPTEMBER 2014'!$B$123:$B$140</c:f>
              <c:numCache>
                <c:formatCode>#,##0.00_);\(#,##0.00\)</c:formatCode>
                <c:ptCount val="18"/>
                <c:pt idx="0">
                  <c:v>150</c:v>
                </c:pt>
                <c:pt idx="1">
                  <c:v>3017.72</c:v>
                </c:pt>
                <c:pt idx="2">
                  <c:v>8504</c:v>
                </c:pt>
                <c:pt idx="3">
                  <c:v>71375.7</c:v>
                </c:pt>
                <c:pt idx="4">
                  <c:v>53309.33</c:v>
                </c:pt>
                <c:pt idx="5">
                  <c:v>1090</c:v>
                </c:pt>
                <c:pt idx="6">
                  <c:v>0</c:v>
                </c:pt>
                <c:pt idx="7">
                  <c:v>1445</c:v>
                </c:pt>
                <c:pt idx="8">
                  <c:v>0</c:v>
                </c:pt>
                <c:pt idx="9">
                  <c:v>2716</c:v>
                </c:pt>
                <c:pt idx="10">
                  <c:v>846</c:v>
                </c:pt>
                <c:pt idx="11">
                  <c:v>120</c:v>
                </c:pt>
                <c:pt idx="12">
                  <c:v>16094.67</c:v>
                </c:pt>
                <c:pt idx="13">
                  <c:v>0</c:v>
                </c:pt>
                <c:pt idx="14">
                  <c:v>2960</c:v>
                </c:pt>
                <c:pt idx="15">
                  <c:v>32.03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3.0136282715904294E-3"/>
          <c:y val="0.8550983397850958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SEPTEMBER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2508814103321978E-2"/>
          <c:y val="9.794083599812032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strRef>
              <c:f>'SEPTEMBER 2014'!$A$119:$F$119</c:f>
              <c:strCache>
                <c:ptCount val="1"/>
                <c:pt idx="0">
                  <c:v>Current DAYS OUTSTANDING 1 - 30 DAYS OUTSTANDING31 - 60 DAYS OUTSTANDING 61 - 90  Over 90 TOTAL</c:v>
                </c:pt>
              </c:strCache>
            </c:strRef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'SEPTEMBER 2014'!$A$119:$F$119</c:f>
              <c:strCache>
                <c:ptCount val="6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 Over 90</c:v>
                </c:pt>
                <c:pt idx="5">
                  <c:v>TOTAL</c:v>
                </c:pt>
              </c:strCache>
            </c:strRef>
          </c:cat>
          <c:val>
            <c:numRef>
              <c:f>'SEPTEMBER 2014'!$A$120:$E$120</c:f>
              <c:numCache>
                <c:formatCode>General</c:formatCode>
                <c:ptCount val="5"/>
                <c:pt idx="0">
                  <c:v>5172.2</c:v>
                </c:pt>
                <c:pt idx="1">
                  <c:v>178624.15</c:v>
                </c:pt>
                <c:pt idx="2">
                  <c:v>100186.46</c:v>
                </c:pt>
                <c:pt idx="3">
                  <c:v>673.86</c:v>
                </c:pt>
                <c:pt idx="4">
                  <c:v>13806.23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0203689458733731"/>
          <c:y val="6.0157251085972335E-2"/>
          <c:w val="0.29796310541266274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SEPTEMBER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8525485626945794E-2"/>
          <c:y val="8.2755189474557067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'SEPTEMBER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('SEPTEMBER 2014'!$G$102,'SEPTEMBER 2014'!$K$98)</c:f>
              <c:numCache>
                <c:formatCode>#,##0.00_);\(#,##0.00\)</c:formatCode>
                <c:ptCount val="2"/>
                <c:pt idx="0" formatCode="General">
                  <c:v>782715.49</c:v>
                </c:pt>
                <c:pt idx="1">
                  <c:v>91366.12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2914012239"/>
          <c:y val="0.113435738871684"/>
          <c:w val="0.26219202832204114"/>
          <c:h val="0.886564083787946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SEPTEMBER</a:t>
            </a:r>
          </a:p>
          <a:p>
            <a:pPr>
              <a:defRPr/>
            </a:pPr>
            <a:r>
              <a:rPr lang="en-US" baseline="0"/>
              <a:t>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526223924242721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'SEPTEMBER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'SEPTEMBER 2014'!$F$24:$F$28</c:f>
              <c:numCache>
                <c:formatCode>General</c:formatCode>
                <c:ptCount val="5"/>
                <c:pt idx="0" formatCode="#,##0.00_);\(#,##0.00\)">
                  <c:v>71375.7</c:v>
                </c:pt>
                <c:pt idx="1">
                  <c:v>53309.33</c:v>
                </c:pt>
                <c:pt idx="2">
                  <c:v>12106.75</c:v>
                </c:pt>
                <c:pt idx="3">
                  <c:v>8654</c:v>
                </c:pt>
                <c:pt idx="4">
                  <c:v>16214.67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48344818966595"/>
          <c:y val="0.16470410833022056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539262279388287"/>
          <c:y val="0.10309062621603783"/>
          <c:w val="0.57553038584045713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2014'!$B$6:$B$11</c:f>
              <c:numCache>
                <c:formatCode>General</c:formatCode>
                <c:ptCount val="6"/>
                <c:pt idx="0">
                  <c:v>276489.61</c:v>
                </c:pt>
                <c:pt idx="1">
                  <c:v>157910.39000000001</c:v>
                </c:pt>
                <c:pt idx="2">
                  <c:v>159604.74</c:v>
                </c:pt>
                <c:pt idx="3">
                  <c:v>155380.69</c:v>
                </c:pt>
                <c:pt idx="4" formatCode="#,##0.00_);\(#,##0.00\)">
                  <c:v>170295.23</c:v>
                </c:pt>
                <c:pt idx="5" formatCode="#,##0.00_);\(#,##0.00\)">
                  <c:v>169267.51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2014'!$C$6:$C$11</c:f>
              <c:numCache>
                <c:formatCode>General</c:formatCode>
                <c:ptCount val="6"/>
                <c:pt idx="0">
                  <c:v>198730.86</c:v>
                </c:pt>
                <c:pt idx="1">
                  <c:v>176007.16</c:v>
                </c:pt>
                <c:pt idx="2">
                  <c:v>157144.64000000001</c:v>
                </c:pt>
                <c:pt idx="3">
                  <c:v>157507.25</c:v>
                </c:pt>
                <c:pt idx="4" formatCode="#,##0.00_);\(#,##0.00\)">
                  <c:v>156646.46</c:v>
                </c:pt>
                <c:pt idx="5" formatCode="#,##0.00_);\(#,##0.00\)">
                  <c:v>159036.76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25792"/>
        <c:axId val="139427136"/>
      </c:lineChart>
      <c:catAx>
        <c:axId val="133025792"/>
        <c:scaling>
          <c:orientation val="minMax"/>
        </c:scaling>
        <c:delete val="0"/>
        <c:axPos val="b"/>
        <c:majorTickMark val="out"/>
        <c:minorTickMark val="none"/>
        <c:tickLblPos val="nextTo"/>
        <c:crossAx val="139427136"/>
        <c:crosses val="autoZero"/>
        <c:auto val="1"/>
        <c:lblAlgn val="ctr"/>
        <c:lblOffset val="100"/>
        <c:noMultiLvlLbl val="0"/>
      </c:catAx>
      <c:valAx>
        <c:axId val="139427136"/>
        <c:scaling>
          <c:orientation val="minMax"/>
          <c:max val="280000"/>
          <c:min val="15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33025792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8295894831327903E-2"/>
          <c:y val="0.13608283154286432"/>
          <c:w val="0.85326582811028406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/>
            </a:solidFill>
            <a:ln>
              <a:solidFill>
                <a:schemeClr val="accent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</c:spPr>
          </c:dPt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2014'!$B$6:$B$11</c:f>
              <c:numCache>
                <c:formatCode>General</c:formatCode>
                <c:ptCount val="6"/>
                <c:pt idx="0">
                  <c:v>276489.61</c:v>
                </c:pt>
                <c:pt idx="1">
                  <c:v>157910.39000000001</c:v>
                </c:pt>
                <c:pt idx="2">
                  <c:v>159604.74</c:v>
                </c:pt>
                <c:pt idx="3">
                  <c:v>155380.69</c:v>
                </c:pt>
                <c:pt idx="4" formatCode="#,##0.00_);\(#,##0.00\)">
                  <c:v>170295.23</c:v>
                </c:pt>
                <c:pt idx="5" formatCode="#,##0.00_);\(#,##0.00\)">
                  <c:v>169267.51</c:v>
                </c:pt>
              </c:numCache>
            </c:numRef>
          </c:val>
        </c:ser>
        <c:ser>
          <c:idx val="1"/>
          <c:order val="1"/>
          <c:tx>
            <c:v>CFLR EXPENSES</c:v>
          </c:tx>
          <c:invertIfNegative val="0"/>
          <c:cat>
            <c:strRef>
              <c:f>'May 2014'!$A$6:$A$11</c:f>
              <c:strCache>
                <c:ptCount val="6"/>
                <c:pt idx="0">
                  <c:v>DEC 2013</c:v>
                </c:pt>
                <c:pt idx="1">
                  <c:v>JAN 2014</c:v>
                </c:pt>
                <c:pt idx="2">
                  <c:v>FEB 2014</c:v>
                </c:pt>
                <c:pt idx="3">
                  <c:v>MAR 2014</c:v>
                </c:pt>
                <c:pt idx="4">
                  <c:v>APR 2014</c:v>
                </c:pt>
                <c:pt idx="5">
                  <c:v>MAY 2014</c:v>
                </c:pt>
              </c:strCache>
            </c:strRef>
          </c:cat>
          <c:val>
            <c:numRef>
              <c:f>'May 2014'!$C$6:$C$11</c:f>
              <c:numCache>
                <c:formatCode>General</c:formatCode>
                <c:ptCount val="6"/>
                <c:pt idx="0">
                  <c:v>198730.86</c:v>
                </c:pt>
                <c:pt idx="1">
                  <c:v>176007.16</c:v>
                </c:pt>
                <c:pt idx="2">
                  <c:v>157144.64000000001</c:v>
                </c:pt>
                <c:pt idx="3">
                  <c:v>157507.25</c:v>
                </c:pt>
                <c:pt idx="4" formatCode="#,##0.00_);\(#,##0.00\)">
                  <c:v>156646.46</c:v>
                </c:pt>
                <c:pt idx="5" formatCode="#,##0.00_);\(#,##0.00\)">
                  <c:v>159036.76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39175936"/>
        <c:axId val="140050432"/>
        <c:axId val="0"/>
      </c:bar3DChart>
      <c:catAx>
        <c:axId val="139175936"/>
        <c:scaling>
          <c:orientation val="minMax"/>
        </c:scaling>
        <c:delete val="0"/>
        <c:axPos val="b"/>
        <c:majorTickMark val="out"/>
        <c:minorTickMark val="none"/>
        <c:tickLblPos val="nextTo"/>
        <c:crossAx val="140050432"/>
        <c:crosses val="autoZero"/>
        <c:auto val="1"/>
        <c:lblAlgn val="ctr"/>
        <c:lblOffset val="100"/>
        <c:noMultiLvlLbl val="0"/>
      </c:catAx>
      <c:valAx>
        <c:axId val="14005043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391759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2014</a:t>
            </a:r>
          </a:p>
          <a:p>
            <a:pPr>
              <a:defRPr/>
            </a:pPr>
            <a:r>
              <a:rPr lang="en-US"/>
              <a:t>MAY 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230533683289591E-5"/>
          <c:y val="0"/>
          <c:w val="0.92580874560491255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6.8524977230740247E-2"/>
                  <c:y val="1.9081693500298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2.3228805840928954E-3"/>
                  <c:y val="-8.7060226595110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'May 2014'!$B$123:$B$140</c:f>
              <c:numCache>
                <c:formatCode>#,##0.00_);\(#,##0.00\)</c:formatCode>
                <c:ptCount val="18"/>
                <c:pt idx="0" formatCode="General">
                  <c:v>0</c:v>
                </c:pt>
                <c:pt idx="1">
                  <c:v>3017.72</c:v>
                </c:pt>
                <c:pt idx="2" formatCode="General">
                  <c:v>250</c:v>
                </c:pt>
                <c:pt idx="3" formatCode="General">
                  <c:v>72273.960000000006</c:v>
                </c:pt>
                <c:pt idx="4" formatCode="General">
                  <c:v>56381.31</c:v>
                </c:pt>
                <c:pt idx="5" formatCode="General">
                  <c:v>175</c:v>
                </c:pt>
                <c:pt idx="6" formatCode="General">
                  <c:v>212.5</c:v>
                </c:pt>
                <c:pt idx="7" formatCode="General">
                  <c:v>996</c:v>
                </c:pt>
                <c:pt idx="8">
                  <c:v>0</c:v>
                </c:pt>
                <c:pt idx="9" formatCode="General">
                  <c:v>2320</c:v>
                </c:pt>
                <c:pt idx="10" formatCode="General">
                  <c:v>2150</c:v>
                </c:pt>
                <c:pt idx="11" formatCode="General">
                  <c:v>0</c:v>
                </c:pt>
                <c:pt idx="12" formatCode="General">
                  <c:v>15919.68</c:v>
                </c:pt>
                <c:pt idx="13" formatCode="General">
                  <c:v>225</c:v>
                </c:pt>
                <c:pt idx="14" formatCode="General">
                  <c:v>1009.18</c:v>
                </c:pt>
                <c:pt idx="15" formatCode="General">
                  <c:v>50.62</c:v>
                </c:pt>
                <c:pt idx="16" formatCode="General">
                  <c:v>5518.56</c:v>
                </c:pt>
                <c:pt idx="17" formatCode="General">
                  <c:v>8767.98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</c:plotArea>
    <c:legend>
      <c:legendPos val="r"/>
      <c:layout>
        <c:manualLayout>
          <c:xMode val="edge"/>
          <c:yMode val="edge"/>
          <c:x val="6.3303805774278217E-3"/>
          <c:y val="0.85509837155914092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baseline="0"/>
              <a:t>May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076181285138802E-4"/>
          <c:y val="9.794093801102087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2014'!$A$119:$F$119</c:f>
              <c:strCache>
                <c:ptCount val="5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DAYS OUTSTANDING Over 90</c:v>
                </c:pt>
              </c:strCache>
            </c:strRef>
          </c:cat>
          <c:val>
            <c:numRef>
              <c:f>'May 2014'!$A$120:$E$120</c:f>
              <c:numCache>
                <c:formatCode>General</c:formatCode>
                <c:ptCount val="5"/>
                <c:pt idx="0">
                  <c:v>2818</c:v>
                </c:pt>
                <c:pt idx="1">
                  <c:v>109568.72</c:v>
                </c:pt>
                <c:pt idx="2">
                  <c:v>40165.629999999997</c:v>
                </c:pt>
                <c:pt idx="3">
                  <c:v>6317.13</c:v>
                </c:pt>
                <c:pt idx="4" formatCode="#,##0.00_);\(#,##0.00\)">
                  <c:v>7915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279757857565849"/>
          <c:y val="7.8824256915529536E-2"/>
          <c:w val="0.30543399374656227"/>
          <c:h val="0.8688485908958351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baseline="0"/>
              <a:t>May 20</a:t>
            </a:r>
            <a:r>
              <a:rPr lang="en-US"/>
              <a:t>14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9275446322754715E-4"/>
          <c:y val="9.750434779518049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('May 2014'!$G$102,'May 2014'!$K$98)</c:f>
              <c:numCache>
                <c:formatCode>#,##0.00_);\(#,##0.00\)</c:formatCode>
                <c:ptCount val="2"/>
                <c:pt idx="0" formatCode="General">
                  <c:v>727527.29999999993</c:v>
                </c:pt>
                <c:pt idx="1">
                  <c:v>73024.42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3780791439845272"/>
          <c:y val="0.11343582856631984"/>
          <c:w val="0.24635192713082232"/>
          <c:h val="0.88552927047629326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MAY 20</a:t>
            </a:r>
            <a:r>
              <a:rPr lang="en-US"/>
              <a:t>14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7615963603464661E-2"/>
          <c:y val="9.7940995632967348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 2014'!$E$24:$E$28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'May 2014'!$F$24:$F$28</c:f>
              <c:numCache>
                <c:formatCode>General</c:formatCode>
                <c:ptCount val="5"/>
                <c:pt idx="0">
                  <c:v>72273.960000000006</c:v>
                </c:pt>
                <c:pt idx="1">
                  <c:v>56381.31</c:v>
                </c:pt>
                <c:pt idx="2">
                  <c:v>24217.56</c:v>
                </c:pt>
                <c:pt idx="3">
                  <c:v>250</c:v>
                </c:pt>
                <c:pt idx="4">
                  <c:v>16144.68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546155204574086"/>
          <c:y val="9.5351397417027889E-2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'JANUARY 2015'!$A$6:$A$11</c:f>
              <c:strCache>
                <c:ptCount val="6"/>
                <c:pt idx="0">
                  <c:v>AUG 2015</c:v>
                </c:pt>
                <c:pt idx="1">
                  <c:v>SEPT 2015</c:v>
                </c:pt>
                <c:pt idx="2">
                  <c:v>OCT 2015</c:v>
                </c:pt>
                <c:pt idx="3">
                  <c:v>NOV 2015</c:v>
                </c:pt>
                <c:pt idx="4">
                  <c:v>DEC 2015</c:v>
                </c:pt>
                <c:pt idx="5">
                  <c:v>JAN 2015</c:v>
                </c:pt>
              </c:strCache>
            </c:strRef>
          </c:cat>
          <c:val>
            <c:numRef>
              <c:f>'JANUARY 2015'!$B$6:$B$11</c:f>
              <c:numCache>
                <c:formatCode>#,##0</c:formatCode>
                <c:ptCount val="6"/>
                <c:pt idx="0">
                  <c:v>169127.88</c:v>
                </c:pt>
                <c:pt idx="1">
                  <c:v>155354.41</c:v>
                </c:pt>
                <c:pt idx="2">
                  <c:v>167597.84</c:v>
                </c:pt>
                <c:pt idx="3">
                  <c:v>155640</c:v>
                </c:pt>
                <c:pt idx="4">
                  <c:v>180388.49</c:v>
                </c:pt>
                <c:pt idx="5">
                  <c:v>155260.16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'JANUARY 2015'!$A$6:$A$11</c:f>
              <c:strCache>
                <c:ptCount val="6"/>
                <c:pt idx="0">
                  <c:v>AUG 2015</c:v>
                </c:pt>
                <c:pt idx="1">
                  <c:v>SEPT 2015</c:v>
                </c:pt>
                <c:pt idx="2">
                  <c:v>OCT 2015</c:v>
                </c:pt>
                <c:pt idx="3">
                  <c:v>NOV 2015</c:v>
                </c:pt>
                <c:pt idx="4">
                  <c:v>DEC 2015</c:v>
                </c:pt>
                <c:pt idx="5">
                  <c:v>JAN 2015</c:v>
                </c:pt>
              </c:strCache>
            </c:strRef>
          </c:cat>
          <c:val>
            <c:numRef>
              <c:f>'JANUARY 2015'!$C$6:$C$11</c:f>
              <c:numCache>
                <c:formatCode>#,##0</c:formatCode>
                <c:ptCount val="6"/>
                <c:pt idx="0">
                  <c:v>146398</c:v>
                </c:pt>
                <c:pt idx="1">
                  <c:v>172487.12</c:v>
                </c:pt>
                <c:pt idx="2">
                  <c:v>171284.77</c:v>
                </c:pt>
                <c:pt idx="3">
                  <c:v>184067.48</c:v>
                </c:pt>
                <c:pt idx="4">
                  <c:v>176867.74</c:v>
                </c:pt>
                <c:pt idx="5">
                  <c:v>156172.99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29248"/>
        <c:axId val="140056768"/>
      </c:lineChart>
      <c:catAx>
        <c:axId val="139829248"/>
        <c:scaling>
          <c:orientation val="minMax"/>
        </c:scaling>
        <c:delete val="0"/>
        <c:axPos val="b"/>
        <c:majorTickMark val="out"/>
        <c:minorTickMark val="none"/>
        <c:tickLblPos val="nextTo"/>
        <c:crossAx val="140056768"/>
        <c:crosses val="autoZero"/>
        <c:auto val="1"/>
        <c:lblAlgn val="ctr"/>
        <c:lblOffset val="100"/>
        <c:noMultiLvlLbl val="0"/>
      </c:catAx>
      <c:valAx>
        <c:axId val="140056768"/>
        <c:scaling>
          <c:orientation val="minMax"/>
          <c:max val="200000"/>
          <c:min val="14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39829248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'JANUARY 2015'!$A$6:$A$11</c:f>
              <c:strCache>
                <c:ptCount val="6"/>
                <c:pt idx="0">
                  <c:v>AUG 2015</c:v>
                </c:pt>
                <c:pt idx="1">
                  <c:v>SEPT 2015</c:v>
                </c:pt>
                <c:pt idx="2">
                  <c:v>OCT 2015</c:v>
                </c:pt>
                <c:pt idx="3">
                  <c:v>NOV 2015</c:v>
                </c:pt>
                <c:pt idx="4">
                  <c:v>DEC 2015</c:v>
                </c:pt>
                <c:pt idx="5">
                  <c:v>JAN 2015</c:v>
                </c:pt>
              </c:strCache>
            </c:strRef>
          </c:cat>
          <c:val>
            <c:numRef>
              <c:f>'JANUARY 2015'!$B$6:$B$11</c:f>
              <c:numCache>
                <c:formatCode>#,##0</c:formatCode>
                <c:ptCount val="6"/>
                <c:pt idx="0">
                  <c:v>169127.88</c:v>
                </c:pt>
                <c:pt idx="1">
                  <c:v>155354.41</c:v>
                </c:pt>
                <c:pt idx="2">
                  <c:v>167597.84</c:v>
                </c:pt>
                <c:pt idx="3">
                  <c:v>155640</c:v>
                </c:pt>
                <c:pt idx="4">
                  <c:v>180388.49</c:v>
                </c:pt>
                <c:pt idx="5">
                  <c:v>155260.16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'JANUARY 2015'!$A$6:$A$11</c:f>
              <c:strCache>
                <c:ptCount val="6"/>
                <c:pt idx="0">
                  <c:v>AUG 2015</c:v>
                </c:pt>
                <c:pt idx="1">
                  <c:v>SEPT 2015</c:v>
                </c:pt>
                <c:pt idx="2">
                  <c:v>OCT 2015</c:v>
                </c:pt>
                <c:pt idx="3">
                  <c:v>NOV 2015</c:v>
                </c:pt>
                <c:pt idx="4">
                  <c:v>DEC 2015</c:v>
                </c:pt>
                <c:pt idx="5">
                  <c:v>JAN 2015</c:v>
                </c:pt>
              </c:strCache>
            </c:strRef>
          </c:cat>
          <c:val>
            <c:numRef>
              <c:f>'JANUARY 2015'!$C$6:$C$11</c:f>
              <c:numCache>
                <c:formatCode>#,##0</c:formatCode>
                <c:ptCount val="6"/>
                <c:pt idx="0">
                  <c:v>146398</c:v>
                </c:pt>
                <c:pt idx="1">
                  <c:v>172487.12</c:v>
                </c:pt>
                <c:pt idx="2">
                  <c:v>171284.77</c:v>
                </c:pt>
                <c:pt idx="3">
                  <c:v>184067.48</c:v>
                </c:pt>
                <c:pt idx="4">
                  <c:v>176867.74</c:v>
                </c:pt>
                <c:pt idx="5">
                  <c:v>156172.99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39830784"/>
        <c:axId val="140492800"/>
        <c:axId val="0"/>
      </c:bar3DChart>
      <c:catAx>
        <c:axId val="139830784"/>
        <c:scaling>
          <c:orientation val="minMax"/>
        </c:scaling>
        <c:delete val="0"/>
        <c:axPos val="b"/>
        <c:majorTickMark val="out"/>
        <c:minorTickMark val="none"/>
        <c:tickLblPos val="nextTo"/>
        <c:crossAx val="140492800"/>
        <c:crosses val="autoZero"/>
        <c:auto val="1"/>
        <c:lblAlgn val="ctr"/>
        <c:lblOffset val="100"/>
        <c:noMultiLvlLbl val="0"/>
      </c:catAx>
      <c:valAx>
        <c:axId val="140492800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#,##0" sourceLinked="1"/>
        <c:majorTickMark val="out"/>
        <c:minorTickMark val="none"/>
        <c:tickLblPos val="nextTo"/>
        <c:crossAx val="1398307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2015</a:t>
            </a:r>
            <a:r>
              <a:rPr lang="en-US" baseline="0"/>
              <a:t> </a:t>
            </a:r>
            <a:r>
              <a:rPr lang="en-US"/>
              <a:t>JANUARY</a:t>
            </a:r>
            <a:r>
              <a:rPr lang="en-US" baseline="0"/>
              <a:t> </a:t>
            </a:r>
            <a:r>
              <a:rPr lang="en-US"/>
              <a:t>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"/>
          <c:y val="0"/>
          <c:w val="0.95632902852317592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8.4106494200745771E-2"/>
                  <c:y val="1.42420142086698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0.1383095894107764"/>
                  <c:y val="-4.34028497127831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'JANUARY 2015'!$A$123:$A$140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'JANUARY 2015'!$B$123:$B$140</c:f>
              <c:numCache>
                <c:formatCode>#,##0.00_);\(#,##0.00\)</c:formatCode>
                <c:ptCount val="18"/>
                <c:pt idx="0">
                  <c:v>150</c:v>
                </c:pt>
                <c:pt idx="1">
                  <c:v>18890.14</c:v>
                </c:pt>
                <c:pt idx="2">
                  <c:v>0</c:v>
                </c:pt>
                <c:pt idx="3">
                  <c:v>61881.56</c:v>
                </c:pt>
                <c:pt idx="4">
                  <c:v>51670.67</c:v>
                </c:pt>
                <c:pt idx="5">
                  <c:v>180</c:v>
                </c:pt>
                <c:pt idx="6">
                  <c:v>0</c:v>
                </c:pt>
                <c:pt idx="7">
                  <c:v>35</c:v>
                </c:pt>
                <c:pt idx="8">
                  <c:v>0</c:v>
                </c:pt>
                <c:pt idx="9">
                  <c:v>0</c:v>
                </c:pt>
                <c:pt idx="10">
                  <c:v>2319</c:v>
                </c:pt>
                <c:pt idx="11">
                  <c:v>0</c:v>
                </c:pt>
                <c:pt idx="12">
                  <c:v>15622.96</c:v>
                </c:pt>
                <c:pt idx="13">
                  <c:v>0</c:v>
                </c:pt>
                <c:pt idx="14">
                  <c:v>3919</c:v>
                </c:pt>
                <c:pt idx="15">
                  <c:v>33.130000000000003</c:v>
                </c:pt>
                <c:pt idx="16">
                  <c:v>-4772.96</c:v>
                </c:pt>
                <c:pt idx="17">
                  <c:v>5331.66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3.0136282715904294E-3"/>
          <c:y val="0.8550983397850958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January 2015</a:t>
            </a:r>
            <a:endParaRPr lang="en-US"/>
          </a:p>
        </c:rich>
      </c:tx>
      <c:layout>
        <c:manualLayout>
          <c:xMode val="edge"/>
          <c:yMode val="edge"/>
          <c:x val="0.38848978701710585"/>
          <c:y val="1.7467248908296942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2508814103321978E-2"/>
          <c:y val="9.794083599812032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strRef>
              <c:f>'JANUARY 2015'!$A$119:$F$119</c:f>
              <c:strCache>
                <c:ptCount val="1"/>
                <c:pt idx="0">
                  <c:v>Current DAYS OUTSTANDING 1 - 30 DAYS OUTSTANDING31 - 60 DAYS OUTSTANDING 61 - 90  Over 90 TOTAL</c:v>
                </c:pt>
              </c:strCache>
            </c:strRef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'JANUARY 2015'!$A$119:$F$119</c:f>
              <c:strCache>
                <c:ptCount val="6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 Over 90</c:v>
                </c:pt>
                <c:pt idx="5">
                  <c:v>TOTAL</c:v>
                </c:pt>
              </c:strCache>
            </c:strRef>
          </c:cat>
          <c:val>
            <c:numRef>
              <c:f>'JANUARY 2015'!$A$120:$E$120</c:f>
              <c:numCache>
                <c:formatCode>General</c:formatCode>
                <c:ptCount val="5"/>
                <c:pt idx="0">
                  <c:v>113044.93</c:v>
                </c:pt>
                <c:pt idx="1">
                  <c:v>31471.09</c:v>
                </c:pt>
                <c:pt idx="2">
                  <c:v>55959.98</c:v>
                </c:pt>
                <c:pt idx="3">
                  <c:v>1867.56</c:v>
                </c:pt>
                <c:pt idx="4">
                  <c:v>7250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860489022788086"/>
          <c:y val="6.0157251085972335E-2"/>
          <c:w val="0.29796310541266274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January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485721906008862E-2"/>
          <c:y val="2.2183473887385455E-3"/>
          <c:w val="0.71468771321617586"/>
          <c:h val="0.90837555505118406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'JANUARY 2015'!$F$86:$G$86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('JANUARY 2015'!$G$102,'JANUARY 2015'!$K$98)</c:f>
              <c:numCache>
                <c:formatCode>#,##0.00_);\(#,##0.00\)</c:formatCode>
                <c:ptCount val="2"/>
                <c:pt idx="0" formatCode="General">
                  <c:v>826914.61</c:v>
                </c:pt>
                <c:pt idx="1">
                  <c:v>82210.58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4717561944101252"/>
          <c:y val="0.21690940517136023"/>
          <c:w val="0.24033413856054878"/>
          <c:h val="0.46379989640984454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JANUARY</a:t>
            </a:r>
          </a:p>
          <a:p>
            <a:pPr>
              <a:defRPr/>
            </a:pP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526223924242721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'JANUARY 2015'!$E$24:$E$28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'JANUARY 2015'!$F$24:$F$28</c:f>
              <c:numCache>
                <c:formatCode>General</c:formatCode>
                <c:ptCount val="5"/>
                <c:pt idx="0" formatCode="#,##0.00_);\(#,##0.00\)">
                  <c:v>61881.56</c:v>
                </c:pt>
                <c:pt idx="1">
                  <c:v>51670.67</c:v>
                </c:pt>
                <c:pt idx="2">
                  <c:v>30707.93</c:v>
                </c:pt>
                <c:pt idx="3">
                  <c:v>150</c:v>
                </c:pt>
                <c:pt idx="4">
                  <c:v>15622.96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48344818966595"/>
          <c:y val="0.16470410833022056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'FEBRUARY 2015'!$A$6:$A$11</c:f>
              <c:strCache>
                <c:ptCount val="6"/>
                <c:pt idx="0">
                  <c:v>SEPT 2015</c:v>
                </c:pt>
                <c:pt idx="1">
                  <c:v>OCT 2015</c:v>
                </c:pt>
                <c:pt idx="2">
                  <c:v>NOV 2015</c:v>
                </c:pt>
                <c:pt idx="3">
                  <c:v>DEC 2015</c:v>
                </c:pt>
                <c:pt idx="4">
                  <c:v>JAN 2015</c:v>
                </c:pt>
                <c:pt idx="5">
                  <c:v>FEB 2015</c:v>
                </c:pt>
              </c:strCache>
            </c:strRef>
          </c:cat>
          <c:val>
            <c:numRef>
              <c:f>'FEBRUARY 2015'!$B$6:$B$11</c:f>
              <c:numCache>
                <c:formatCode>#,##0</c:formatCode>
                <c:ptCount val="6"/>
                <c:pt idx="0">
                  <c:v>155354.41</c:v>
                </c:pt>
                <c:pt idx="1">
                  <c:v>167597.84</c:v>
                </c:pt>
                <c:pt idx="2">
                  <c:v>155640</c:v>
                </c:pt>
                <c:pt idx="3">
                  <c:v>180388.49</c:v>
                </c:pt>
                <c:pt idx="4">
                  <c:v>155260.16</c:v>
                </c:pt>
                <c:pt idx="5" formatCode="#,##0.00_);\(#,##0.00\)">
                  <c:v>154717.99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'FEBRUARY 2015'!$A$6:$A$11</c:f>
              <c:strCache>
                <c:ptCount val="6"/>
                <c:pt idx="0">
                  <c:v>SEPT 2015</c:v>
                </c:pt>
                <c:pt idx="1">
                  <c:v>OCT 2015</c:v>
                </c:pt>
                <c:pt idx="2">
                  <c:v>NOV 2015</c:v>
                </c:pt>
                <c:pt idx="3">
                  <c:v>DEC 2015</c:v>
                </c:pt>
                <c:pt idx="4">
                  <c:v>JAN 2015</c:v>
                </c:pt>
                <c:pt idx="5">
                  <c:v>FEB 2015</c:v>
                </c:pt>
              </c:strCache>
            </c:strRef>
          </c:cat>
          <c:val>
            <c:numRef>
              <c:f>'FEBRUARY 2015'!$C$6:$C$11</c:f>
              <c:numCache>
                <c:formatCode>#,##0</c:formatCode>
                <c:ptCount val="6"/>
                <c:pt idx="0">
                  <c:v>172487.12</c:v>
                </c:pt>
                <c:pt idx="1">
                  <c:v>171284.77</c:v>
                </c:pt>
                <c:pt idx="2">
                  <c:v>184067.48</c:v>
                </c:pt>
                <c:pt idx="3">
                  <c:v>176867.74</c:v>
                </c:pt>
                <c:pt idx="4">
                  <c:v>156172.99</c:v>
                </c:pt>
                <c:pt idx="5" formatCode="#,##0.00_);\(#,##0.00\)">
                  <c:v>154530.47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227520"/>
        <c:axId val="140499136"/>
      </c:lineChart>
      <c:catAx>
        <c:axId val="141227520"/>
        <c:scaling>
          <c:orientation val="minMax"/>
        </c:scaling>
        <c:delete val="0"/>
        <c:axPos val="b"/>
        <c:majorTickMark val="out"/>
        <c:minorTickMark val="none"/>
        <c:tickLblPos val="nextTo"/>
        <c:crossAx val="140499136"/>
        <c:crosses val="autoZero"/>
        <c:auto val="1"/>
        <c:lblAlgn val="ctr"/>
        <c:lblOffset val="100"/>
        <c:noMultiLvlLbl val="0"/>
      </c:catAx>
      <c:valAx>
        <c:axId val="140499136"/>
        <c:scaling>
          <c:orientation val="minMax"/>
          <c:max val="200000"/>
          <c:min val="14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41227520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'FEBRUARY 2015'!$A$6:$A$11</c:f>
              <c:strCache>
                <c:ptCount val="6"/>
                <c:pt idx="0">
                  <c:v>SEPT 2015</c:v>
                </c:pt>
                <c:pt idx="1">
                  <c:v>OCT 2015</c:v>
                </c:pt>
                <c:pt idx="2">
                  <c:v>NOV 2015</c:v>
                </c:pt>
                <c:pt idx="3">
                  <c:v>DEC 2015</c:v>
                </c:pt>
                <c:pt idx="4">
                  <c:v>JAN 2015</c:v>
                </c:pt>
                <c:pt idx="5">
                  <c:v>FEB 2015</c:v>
                </c:pt>
              </c:strCache>
            </c:strRef>
          </c:cat>
          <c:val>
            <c:numRef>
              <c:f>'FEBRUARY 2015'!$B$6:$B$11</c:f>
              <c:numCache>
                <c:formatCode>#,##0</c:formatCode>
                <c:ptCount val="6"/>
                <c:pt idx="0">
                  <c:v>155354.41</c:v>
                </c:pt>
                <c:pt idx="1">
                  <c:v>167597.84</c:v>
                </c:pt>
                <c:pt idx="2">
                  <c:v>155640</c:v>
                </c:pt>
                <c:pt idx="3">
                  <c:v>180388.49</c:v>
                </c:pt>
                <c:pt idx="4">
                  <c:v>155260.16</c:v>
                </c:pt>
                <c:pt idx="5" formatCode="#,##0.00_);\(#,##0.00\)">
                  <c:v>154717.99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'FEBRUARY 2015'!$A$6:$A$11</c:f>
              <c:strCache>
                <c:ptCount val="6"/>
                <c:pt idx="0">
                  <c:v>SEPT 2015</c:v>
                </c:pt>
                <c:pt idx="1">
                  <c:v>OCT 2015</c:v>
                </c:pt>
                <c:pt idx="2">
                  <c:v>NOV 2015</c:v>
                </c:pt>
                <c:pt idx="3">
                  <c:v>DEC 2015</c:v>
                </c:pt>
                <c:pt idx="4">
                  <c:v>JAN 2015</c:v>
                </c:pt>
                <c:pt idx="5">
                  <c:v>FEB 2015</c:v>
                </c:pt>
              </c:strCache>
            </c:strRef>
          </c:cat>
          <c:val>
            <c:numRef>
              <c:f>'FEBRUARY 2015'!$C$6:$C$11</c:f>
              <c:numCache>
                <c:formatCode>#,##0</c:formatCode>
                <c:ptCount val="6"/>
                <c:pt idx="0">
                  <c:v>172487.12</c:v>
                </c:pt>
                <c:pt idx="1">
                  <c:v>171284.77</c:v>
                </c:pt>
                <c:pt idx="2">
                  <c:v>184067.48</c:v>
                </c:pt>
                <c:pt idx="3">
                  <c:v>176867.74</c:v>
                </c:pt>
                <c:pt idx="4">
                  <c:v>156172.99</c:v>
                </c:pt>
                <c:pt idx="5" formatCode="#,##0.00_);\(#,##0.00\)">
                  <c:v>154530.47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41228544"/>
        <c:axId val="141279232"/>
        <c:axId val="0"/>
      </c:bar3DChart>
      <c:catAx>
        <c:axId val="141228544"/>
        <c:scaling>
          <c:orientation val="minMax"/>
        </c:scaling>
        <c:delete val="0"/>
        <c:axPos val="b"/>
        <c:majorTickMark val="out"/>
        <c:minorTickMark val="none"/>
        <c:tickLblPos val="nextTo"/>
        <c:crossAx val="141279232"/>
        <c:crosses val="autoZero"/>
        <c:auto val="1"/>
        <c:lblAlgn val="ctr"/>
        <c:lblOffset val="100"/>
        <c:noMultiLvlLbl val="0"/>
      </c:catAx>
      <c:valAx>
        <c:axId val="141279232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#,##0" sourceLinked="1"/>
        <c:majorTickMark val="out"/>
        <c:minorTickMark val="none"/>
        <c:tickLblPos val="nextTo"/>
        <c:crossAx val="1412285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2015</a:t>
            </a:r>
            <a:r>
              <a:rPr lang="en-US" baseline="0"/>
              <a:t> </a:t>
            </a:r>
            <a:r>
              <a:rPr lang="en-US" sz="1800" b="1" i="0" u="none" strike="noStrike" baseline="0">
                <a:effectLst/>
              </a:rPr>
              <a:t>February </a:t>
            </a:r>
            <a:r>
              <a:rPr lang="en-US" baseline="0"/>
              <a:t> </a:t>
            </a:r>
            <a:r>
              <a:rPr lang="en-US"/>
              <a:t>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"/>
          <c:y val="0"/>
          <c:w val="0.95632902852317592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8.4106494200745771E-2"/>
                  <c:y val="1.42420142086698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0.1383095894107764"/>
                  <c:y val="-4.34028497127831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'FEBRUARY 2015'!$A$123:$A$140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'FEBRUARY 2015'!$B$123:$B$140</c:f>
              <c:numCache>
                <c:formatCode>#,##0.00_);\(#,##0.00\)</c:formatCode>
                <c:ptCount val="18"/>
                <c:pt idx="0">
                  <c:v>100</c:v>
                </c:pt>
                <c:pt idx="1">
                  <c:v>3017.72</c:v>
                </c:pt>
                <c:pt idx="2">
                  <c:v>0</c:v>
                </c:pt>
                <c:pt idx="3">
                  <c:v>63053.96</c:v>
                </c:pt>
                <c:pt idx="4">
                  <c:v>47475.29</c:v>
                </c:pt>
                <c:pt idx="5">
                  <c:v>2320</c:v>
                </c:pt>
                <c:pt idx="6">
                  <c:v>0</c:v>
                </c:pt>
                <c:pt idx="7">
                  <c:v>1450</c:v>
                </c:pt>
                <c:pt idx="8">
                  <c:v>0</c:v>
                </c:pt>
                <c:pt idx="9">
                  <c:v>5895</c:v>
                </c:pt>
                <c:pt idx="10">
                  <c:v>3405</c:v>
                </c:pt>
                <c:pt idx="11">
                  <c:v>0</c:v>
                </c:pt>
                <c:pt idx="12">
                  <c:v>17335.91</c:v>
                </c:pt>
                <c:pt idx="13">
                  <c:v>0</c:v>
                </c:pt>
                <c:pt idx="14">
                  <c:v>950</c:v>
                </c:pt>
                <c:pt idx="15">
                  <c:v>29.93</c:v>
                </c:pt>
                <c:pt idx="16">
                  <c:v>57</c:v>
                </c:pt>
                <c:pt idx="17">
                  <c:v>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3.0136282715904294E-3"/>
          <c:y val="0.8550983397850958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February 2015</a:t>
            </a:r>
            <a:endParaRPr lang="en-US"/>
          </a:p>
        </c:rich>
      </c:tx>
      <c:layout>
        <c:manualLayout>
          <c:xMode val="edge"/>
          <c:yMode val="edge"/>
          <c:x val="0.38848978701710585"/>
          <c:y val="1.7467248908296942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2508814103321978E-2"/>
          <c:y val="9.794083599812032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strRef>
              <c:f>'FEBRUARY 2015'!$A$119:$F$119</c:f>
              <c:strCache>
                <c:ptCount val="1"/>
                <c:pt idx="0">
                  <c:v>Current DAYS OUTSTANDING 1 - 30 DAYS OUTSTANDING31 - 60 DAYS OUTSTANDING 61 - 90  Over 90 TOTAL</c:v>
                </c:pt>
              </c:strCache>
            </c:strRef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'FEBRUARY 2015'!$A$119:$F$119</c:f>
              <c:strCache>
                <c:ptCount val="6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 Over 90</c:v>
                </c:pt>
                <c:pt idx="5">
                  <c:v>TOTAL</c:v>
                </c:pt>
              </c:strCache>
            </c:strRef>
          </c:cat>
          <c:val>
            <c:numRef>
              <c:f>'FEBRUARY 2015'!$A$120:$E$120</c:f>
              <c:numCache>
                <c:formatCode>General</c:formatCode>
                <c:ptCount val="5"/>
                <c:pt idx="0">
                  <c:v>2776.32</c:v>
                </c:pt>
                <c:pt idx="1">
                  <c:v>119860.55</c:v>
                </c:pt>
                <c:pt idx="2">
                  <c:v>141925.21</c:v>
                </c:pt>
                <c:pt idx="3">
                  <c:v>59588.19</c:v>
                </c:pt>
                <c:pt idx="4">
                  <c:v>7250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860489022788086"/>
          <c:y val="6.0157251085972335E-2"/>
          <c:w val="0.29796310541266274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February 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485721906008862E-2"/>
          <c:y val="2.2183473887385455E-3"/>
          <c:w val="0.71468771321617586"/>
          <c:h val="0.90837555505118406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'FEBRUARY 2015'!$F$86:$G$86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('FEBRUARY 2015'!$G$102,'FEBRUARY 2015'!$K$98)</c:f>
              <c:numCache>
                <c:formatCode>#,##0.00_);\(#,##0.00\)</c:formatCode>
                <c:ptCount val="2"/>
                <c:pt idx="0" formatCode="General">
                  <c:v>793759.86</c:v>
                </c:pt>
                <c:pt idx="1">
                  <c:v>90670.75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4717561944101252"/>
          <c:y val="0.21690940517136023"/>
          <c:w val="0.24033413856054878"/>
          <c:h val="0.46379989640984454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February 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526223924242721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'FEBRUARY 2015'!$E$24:$E$28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'FEBRUARY 2015'!$F$24:$F$28</c:f>
              <c:numCache>
                <c:formatCode>General</c:formatCode>
                <c:ptCount val="5"/>
                <c:pt idx="0" formatCode="#,##0.00_);\(#,##0.00\)">
                  <c:v>63053.96</c:v>
                </c:pt>
                <c:pt idx="1">
                  <c:v>47475.29</c:v>
                </c:pt>
                <c:pt idx="2">
                  <c:v>26752.83</c:v>
                </c:pt>
                <c:pt idx="3">
                  <c:v>100</c:v>
                </c:pt>
                <c:pt idx="4">
                  <c:v>17335.91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48344818966595"/>
          <c:y val="0.16470410833022056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'MARCH 2015 (3)'!$A$6:$A$11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 (3)'!$B$6:$B$11</c:f>
              <c:numCache>
                <c:formatCode>#,##0</c:formatCode>
                <c:ptCount val="6"/>
                <c:pt idx="0">
                  <c:v>167597.84</c:v>
                </c:pt>
                <c:pt idx="1">
                  <c:v>155640</c:v>
                </c:pt>
                <c:pt idx="2">
                  <c:v>180388.49</c:v>
                </c:pt>
                <c:pt idx="3">
                  <c:v>155260.16</c:v>
                </c:pt>
                <c:pt idx="4">
                  <c:v>154717.99</c:v>
                </c:pt>
                <c:pt idx="5" formatCode="#,##0.00_);\(#,##0.00\)">
                  <c:v>152782.85999999999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'MARCH 2015 (3)'!$A$6:$A$11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 (3)'!$C$6:$C$11</c:f>
              <c:numCache>
                <c:formatCode>#,##0</c:formatCode>
                <c:ptCount val="6"/>
                <c:pt idx="0">
                  <c:v>171284.77</c:v>
                </c:pt>
                <c:pt idx="1">
                  <c:v>184067.48</c:v>
                </c:pt>
                <c:pt idx="2">
                  <c:v>176867.74</c:v>
                </c:pt>
                <c:pt idx="3">
                  <c:v>156172.99</c:v>
                </c:pt>
                <c:pt idx="4">
                  <c:v>154530.47</c:v>
                </c:pt>
                <c:pt idx="5" formatCode="#,##0.00_);\(#,##0.00\)">
                  <c:v>159024.14000000001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227008"/>
        <c:axId val="141285568"/>
      </c:lineChart>
      <c:catAx>
        <c:axId val="141227008"/>
        <c:scaling>
          <c:orientation val="minMax"/>
        </c:scaling>
        <c:delete val="0"/>
        <c:axPos val="b"/>
        <c:majorTickMark val="out"/>
        <c:minorTickMark val="none"/>
        <c:tickLblPos val="nextTo"/>
        <c:crossAx val="141285568"/>
        <c:crosses val="autoZero"/>
        <c:auto val="1"/>
        <c:lblAlgn val="ctr"/>
        <c:lblOffset val="100"/>
        <c:noMultiLvlLbl val="0"/>
      </c:catAx>
      <c:valAx>
        <c:axId val="141285568"/>
        <c:scaling>
          <c:orientation val="minMax"/>
          <c:max val="200000"/>
          <c:min val="14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41227008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'MARCH 2015 (3)'!$A$6:$A$11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 (3)'!$B$6:$B$11</c:f>
              <c:numCache>
                <c:formatCode>#,##0</c:formatCode>
                <c:ptCount val="6"/>
                <c:pt idx="0">
                  <c:v>167597.84</c:v>
                </c:pt>
                <c:pt idx="1">
                  <c:v>155640</c:v>
                </c:pt>
                <c:pt idx="2">
                  <c:v>180388.49</c:v>
                </c:pt>
                <c:pt idx="3">
                  <c:v>155260.16</c:v>
                </c:pt>
                <c:pt idx="4">
                  <c:v>154717.99</c:v>
                </c:pt>
                <c:pt idx="5" formatCode="#,##0.00_);\(#,##0.00\)">
                  <c:v>152782.85999999999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'MARCH 2015 (3)'!$A$6:$A$11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 (3)'!$C$6:$C$11</c:f>
              <c:numCache>
                <c:formatCode>#,##0</c:formatCode>
                <c:ptCount val="6"/>
                <c:pt idx="0">
                  <c:v>171284.77</c:v>
                </c:pt>
                <c:pt idx="1">
                  <c:v>184067.48</c:v>
                </c:pt>
                <c:pt idx="2">
                  <c:v>176867.74</c:v>
                </c:pt>
                <c:pt idx="3">
                  <c:v>156172.99</c:v>
                </c:pt>
                <c:pt idx="4">
                  <c:v>154530.47</c:v>
                </c:pt>
                <c:pt idx="5" formatCode="#,##0.00_);\(#,##0.00\)">
                  <c:v>159024.14000000001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41881856"/>
        <c:axId val="140771328"/>
        <c:axId val="0"/>
      </c:bar3DChart>
      <c:catAx>
        <c:axId val="141881856"/>
        <c:scaling>
          <c:orientation val="minMax"/>
        </c:scaling>
        <c:delete val="0"/>
        <c:axPos val="b"/>
        <c:majorTickMark val="out"/>
        <c:minorTickMark val="none"/>
        <c:tickLblPos val="nextTo"/>
        <c:crossAx val="140771328"/>
        <c:crosses val="autoZero"/>
        <c:auto val="1"/>
        <c:lblAlgn val="ctr"/>
        <c:lblOffset val="100"/>
        <c:noMultiLvlLbl val="0"/>
      </c:catAx>
      <c:valAx>
        <c:axId val="140771328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#,##0" sourceLinked="1"/>
        <c:majorTickMark val="out"/>
        <c:minorTickMark val="none"/>
        <c:tickLblPos val="nextTo"/>
        <c:crossAx val="1418818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2015</a:t>
            </a:r>
            <a:r>
              <a:rPr lang="en-US" baseline="0"/>
              <a:t> </a:t>
            </a:r>
            <a:r>
              <a:rPr lang="en-US" sz="1800" b="1" i="0" u="none" strike="noStrike" baseline="0">
                <a:effectLst/>
              </a:rPr>
              <a:t>March </a:t>
            </a:r>
            <a:r>
              <a:rPr lang="en-US" baseline="0"/>
              <a:t> </a:t>
            </a:r>
            <a:r>
              <a:rPr lang="en-US"/>
              <a:t>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"/>
          <c:y val="0"/>
          <c:w val="0.95632902852317592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8.4106494200745771E-2"/>
                  <c:y val="1.42420142086698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0.1383095894107764"/>
                  <c:y val="-4.34028497127831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 (3)'!$A$123:$A$140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'MARCH 2015 (3)'!$B$123:$B$140</c:f>
              <c:numCache>
                <c:formatCode>#,##0.00_);\(#,##0.00\)</c:formatCode>
                <c:ptCount val="18"/>
                <c:pt idx="0">
                  <c:v>50</c:v>
                </c:pt>
                <c:pt idx="1">
                  <c:v>3396.46</c:v>
                </c:pt>
                <c:pt idx="2">
                  <c:v>6220</c:v>
                </c:pt>
                <c:pt idx="3">
                  <c:v>62452.76</c:v>
                </c:pt>
                <c:pt idx="4">
                  <c:v>50809.49</c:v>
                </c:pt>
                <c:pt idx="5">
                  <c:v>120</c:v>
                </c:pt>
                <c:pt idx="6">
                  <c:v>2942.36</c:v>
                </c:pt>
                <c:pt idx="7">
                  <c:v>2019</c:v>
                </c:pt>
                <c:pt idx="8">
                  <c:v>0</c:v>
                </c:pt>
                <c:pt idx="9">
                  <c:v>3470</c:v>
                </c:pt>
                <c:pt idx="10">
                  <c:v>3885</c:v>
                </c:pt>
                <c:pt idx="11">
                  <c:v>0</c:v>
                </c:pt>
                <c:pt idx="12">
                  <c:v>17335.91</c:v>
                </c:pt>
                <c:pt idx="13">
                  <c:v>0</c:v>
                </c:pt>
                <c:pt idx="14">
                  <c:v>2220.23</c:v>
                </c:pt>
                <c:pt idx="15">
                  <c:v>2.13</c:v>
                </c:pt>
                <c:pt idx="16">
                  <c:v>437.96</c:v>
                </c:pt>
                <c:pt idx="17">
                  <c:v>437.96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3.0136282715904294E-3"/>
          <c:y val="0.8550983397850958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March 2015</a:t>
            </a:r>
            <a:endParaRPr lang="en-US"/>
          </a:p>
        </c:rich>
      </c:tx>
      <c:layout>
        <c:manualLayout>
          <c:xMode val="edge"/>
          <c:yMode val="edge"/>
          <c:x val="0.38848978701710585"/>
          <c:y val="1.7467248908296942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2508814103321978E-2"/>
          <c:y val="9.794083599812032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strRef>
              <c:f>'MARCH 2015 (3)'!$A$119:$F$119</c:f>
              <c:strCache>
                <c:ptCount val="1"/>
                <c:pt idx="0">
                  <c:v>Current DAYS OUTSTANDING 1 - 30 DAYS OUTSTANDING31 - 60 DAYS OUTSTANDING 61 - 90  Over 90 TOTAL</c:v>
                </c:pt>
              </c:strCache>
            </c:strRef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 (3)'!$A$119:$F$119</c:f>
              <c:strCache>
                <c:ptCount val="6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 Over 90</c:v>
                </c:pt>
                <c:pt idx="5">
                  <c:v>TOTAL</c:v>
                </c:pt>
              </c:strCache>
            </c:strRef>
          </c:cat>
          <c:val>
            <c:numRef>
              <c:f>'MARCH 2015 (3)'!$A$120:$E$120</c:f>
              <c:numCache>
                <c:formatCode>General</c:formatCode>
                <c:ptCount val="5"/>
                <c:pt idx="0">
                  <c:v>2776.32</c:v>
                </c:pt>
                <c:pt idx="1">
                  <c:v>119860.55</c:v>
                </c:pt>
                <c:pt idx="2">
                  <c:v>141925.21</c:v>
                </c:pt>
                <c:pt idx="3">
                  <c:v>59588.19</c:v>
                </c:pt>
                <c:pt idx="4">
                  <c:v>7250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860489022788086"/>
          <c:y val="6.0157251085972335E-2"/>
          <c:w val="0.29796310541266274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March 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485721906008862E-2"/>
          <c:y val="2.2183473887385455E-3"/>
          <c:w val="0.71468771321617586"/>
          <c:h val="0.90837555505118406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 (3)'!$F$86:$G$86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('MARCH 2015 (3)'!$G$102,'MARCH 2015 (3)'!$K$98)</c:f>
              <c:numCache>
                <c:formatCode>#,##0.00_);\(#,##0.00\)</c:formatCode>
                <c:ptCount val="2"/>
                <c:pt idx="0" formatCode="General">
                  <c:v>812831.59</c:v>
                </c:pt>
                <c:pt idx="1">
                  <c:v>131115.24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4717561944101252"/>
          <c:y val="0.21690940517136023"/>
          <c:w val="0.24033413856054878"/>
          <c:h val="0.46379989640984454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March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526223924242721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 (3)'!$E$24:$E$28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'MARCH 2015 (3)'!$F$24:$F$28</c:f>
              <c:numCache>
                <c:formatCode>General</c:formatCode>
                <c:ptCount val="5"/>
                <c:pt idx="0" formatCode="#,##0.00_);\(#,##0.00\)">
                  <c:v>62452.76</c:v>
                </c:pt>
                <c:pt idx="1">
                  <c:v>50809.49</c:v>
                </c:pt>
                <c:pt idx="2">
                  <c:v>15914.699999999999</c:v>
                </c:pt>
                <c:pt idx="3">
                  <c:v>6270</c:v>
                </c:pt>
                <c:pt idx="4">
                  <c:v>17335.91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48344818966595"/>
          <c:y val="0.16470410833022056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'MAY2015'!$A$6:$A$11</c:f>
              <c:strCache>
                <c:ptCount val="6"/>
                <c:pt idx="0">
                  <c:v>DEC 2015</c:v>
                </c:pt>
                <c:pt idx="1">
                  <c:v>JAN 2015</c:v>
                </c:pt>
                <c:pt idx="2">
                  <c:v>FEB 2015</c:v>
                </c:pt>
                <c:pt idx="3">
                  <c:v>MAR 2015</c:v>
                </c:pt>
                <c:pt idx="4">
                  <c:v>APR 2015</c:v>
                </c:pt>
                <c:pt idx="5">
                  <c:v>MAY 2015</c:v>
                </c:pt>
              </c:strCache>
            </c:strRef>
          </c:cat>
          <c:val>
            <c:numRef>
              <c:f>'MAY2015'!$B$6:$B$11</c:f>
              <c:numCache>
                <c:formatCode>#,##0</c:formatCode>
                <c:ptCount val="6"/>
                <c:pt idx="0">
                  <c:v>180388.49</c:v>
                </c:pt>
                <c:pt idx="1">
                  <c:v>155260.16</c:v>
                </c:pt>
                <c:pt idx="2">
                  <c:v>154347.54999999999</c:v>
                </c:pt>
                <c:pt idx="3">
                  <c:v>152288.24</c:v>
                </c:pt>
                <c:pt idx="4" formatCode="#,##0.00_);\(#,##0.00\)">
                  <c:v>165634.23999999999</c:v>
                </c:pt>
                <c:pt idx="5" formatCode="#,##0.00_);\(#,##0.00\)">
                  <c:v>156921.67000000001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'MAY2015'!$A$6:$A$11</c:f>
              <c:strCache>
                <c:ptCount val="6"/>
                <c:pt idx="0">
                  <c:v>DEC 2015</c:v>
                </c:pt>
                <c:pt idx="1">
                  <c:v>JAN 2015</c:v>
                </c:pt>
                <c:pt idx="2">
                  <c:v>FEB 2015</c:v>
                </c:pt>
                <c:pt idx="3">
                  <c:v>MAR 2015</c:v>
                </c:pt>
                <c:pt idx="4">
                  <c:v>APR 2015</c:v>
                </c:pt>
                <c:pt idx="5">
                  <c:v>MAY 2015</c:v>
                </c:pt>
              </c:strCache>
            </c:strRef>
          </c:cat>
          <c:val>
            <c:numRef>
              <c:f>'MAY2015'!$C$6:$C$11</c:f>
              <c:numCache>
                <c:formatCode>#,##0</c:formatCode>
                <c:ptCount val="6"/>
                <c:pt idx="0">
                  <c:v>176867.74</c:v>
                </c:pt>
                <c:pt idx="1">
                  <c:v>156172.99</c:v>
                </c:pt>
                <c:pt idx="2">
                  <c:v>154530.47</c:v>
                </c:pt>
                <c:pt idx="3">
                  <c:v>158190.81</c:v>
                </c:pt>
                <c:pt idx="4">
                  <c:v>156733.29</c:v>
                </c:pt>
                <c:pt idx="5" formatCode="#,##0.00_);\(#,##0.00\)">
                  <c:v>158863.03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882880"/>
        <c:axId val="140777664"/>
      </c:lineChart>
      <c:catAx>
        <c:axId val="141882880"/>
        <c:scaling>
          <c:orientation val="minMax"/>
        </c:scaling>
        <c:delete val="0"/>
        <c:axPos val="b"/>
        <c:majorTickMark val="out"/>
        <c:minorTickMark val="none"/>
        <c:tickLblPos val="nextTo"/>
        <c:crossAx val="140777664"/>
        <c:crosses val="autoZero"/>
        <c:auto val="1"/>
        <c:lblAlgn val="ctr"/>
        <c:lblOffset val="100"/>
        <c:noMultiLvlLbl val="0"/>
      </c:catAx>
      <c:valAx>
        <c:axId val="140777664"/>
        <c:scaling>
          <c:orientation val="minMax"/>
          <c:max val="200000"/>
          <c:min val="14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41882880"/>
        <c:crosses val="autoZero"/>
        <c:crossBetween val="between"/>
        <c:majorUnit val="10000"/>
      </c:valAx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'MAY2015'!$A$6:$A$11</c:f>
              <c:strCache>
                <c:ptCount val="6"/>
                <c:pt idx="0">
                  <c:v>DEC 2015</c:v>
                </c:pt>
                <c:pt idx="1">
                  <c:v>JAN 2015</c:v>
                </c:pt>
                <c:pt idx="2">
                  <c:v>FEB 2015</c:v>
                </c:pt>
                <c:pt idx="3">
                  <c:v>MAR 2015</c:v>
                </c:pt>
                <c:pt idx="4">
                  <c:v>APR 2015</c:v>
                </c:pt>
                <c:pt idx="5">
                  <c:v>MAY 2015</c:v>
                </c:pt>
              </c:strCache>
            </c:strRef>
          </c:cat>
          <c:val>
            <c:numRef>
              <c:f>'MAY2015'!$B$6:$B$11</c:f>
              <c:numCache>
                <c:formatCode>#,##0</c:formatCode>
                <c:ptCount val="6"/>
                <c:pt idx="0">
                  <c:v>180388.49</c:v>
                </c:pt>
                <c:pt idx="1">
                  <c:v>155260.16</c:v>
                </c:pt>
                <c:pt idx="2">
                  <c:v>154347.54999999999</c:v>
                </c:pt>
                <c:pt idx="3">
                  <c:v>152288.24</c:v>
                </c:pt>
                <c:pt idx="4" formatCode="#,##0.00_);\(#,##0.00\)">
                  <c:v>165634.23999999999</c:v>
                </c:pt>
                <c:pt idx="5" formatCode="#,##0.00_);\(#,##0.00\)">
                  <c:v>156921.67000000001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'MAY2015'!$A$6:$A$11</c:f>
              <c:strCache>
                <c:ptCount val="6"/>
                <c:pt idx="0">
                  <c:v>DEC 2015</c:v>
                </c:pt>
                <c:pt idx="1">
                  <c:v>JAN 2015</c:v>
                </c:pt>
                <c:pt idx="2">
                  <c:v>FEB 2015</c:v>
                </c:pt>
                <c:pt idx="3">
                  <c:v>MAR 2015</c:v>
                </c:pt>
                <c:pt idx="4">
                  <c:v>APR 2015</c:v>
                </c:pt>
                <c:pt idx="5">
                  <c:v>MAY 2015</c:v>
                </c:pt>
              </c:strCache>
            </c:strRef>
          </c:cat>
          <c:val>
            <c:numRef>
              <c:f>'MAY2015'!$C$6:$C$11</c:f>
              <c:numCache>
                <c:formatCode>#,##0</c:formatCode>
                <c:ptCount val="6"/>
                <c:pt idx="0">
                  <c:v>176867.74</c:v>
                </c:pt>
                <c:pt idx="1">
                  <c:v>156172.99</c:v>
                </c:pt>
                <c:pt idx="2">
                  <c:v>154530.47</c:v>
                </c:pt>
                <c:pt idx="3">
                  <c:v>158190.81</c:v>
                </c:pt>
                <c:pt idx="4">
                  <c:v>156733.29</c:v>
                </c:pt>
                <c:pt idx="5" formatCode="#,##0.00_);\(#,##0.00\)">
                  <c:v>158863.03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41884928"/>
        <c:axId val="142204928"/>
        <c:axId val="0"/>
      </c:bar3DChart>
      <c:catAx>
        <c:axId val="141884928"/>
        <c:scaling>
          <c:orientation val="minMax"/>
        </c:scaling>
        <c:delete val="0"/>
        <c:axPos val="b"/>
        <c:majorTickMark val="out"/>
        <c:minorTickMark val="none"/>
        <c:tickLblPos val="nextTo"/>
        <c:crossAx val="142204928"/>
        <c:crosses val="autoZero"/>
        <c:auto val="1"/>
        <c:lblAlgn val="ctr"/>
        <c:lblOffset val="100"/>
        <c:noMultiLvlLbl val="0"/>
      </c:catAx>
      <c:valAx>
        <c:axId val="142204928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#,##0" sourceLinked="1"/>
        <c:majorTickMark val="out"/>
        <c:minorTickMark val="none"/>
        <c:tickLblPos val="nextTo"/>
        <c:crossAx val="14188492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2015</a:t>
            </a:r>
            <a:r>
              <a:rPr lang="en-US" baseline="0"/>
              <a:t> </a:t>
            </a:r>
            <a:r>
              <a:rPr lang="en-US" sz="1800" b="1" i="0" u="none" strike="noStrike" baseline="0">
                <a:effectLst/>
              </a:rPr>
              <a:t>MAY</a:t>
            </a:r>
            <a:r>
              <a:rPr lang="en-US" baseline="0"/>
              <a:t> </a:t>
            </a:r>
            <a:r>
              <a:rPr lang="en-US"/>
              <a:t>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"/>
          <c:y val="0"/>
          <c:w val="0.95632902852317592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8.4106494200745771E-2"/>
                  <c:y val="1.42420142086698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0.1383095894107764"/>
                  <c:y val="-4.34028497127831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'MAY2015'!$A$123:$A$140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'MAY2015'!$B$123:$B$140</c:f>
              <c:numCache>
                <c:formatCode>#,##0.00_);\(#,##0.00\)</c:formatCode>
                <c:ptCount val="18"/>
                <c:pt idx="0">
                  <c:v>1267.6099999999999</c:v>
                </c:pt>
                <c:pt idx="1">
                  <c:v>3396.46</c:v>
                </c:pt>
                <c:pt idx="2">
                  <c:v>2045</c:v>
                </c:pt>
                <c:pt idx="3">
                  <c:v>63563.97</c:v>
                </c:pt>
                <c:pt idx="4">
                  <c:v>62465.29</c:v>
                </c:pt>
                <c:pt idx="5">
                  <c:v>285</c:v>
                </c:pt>
                <c:pt idx="6">
                  <c:v>1000</c:v>
                </c:pt>
                <c:pt idx="7">
                  <c:v>941</c:v>
                </c:pt>
                <c:pt idx="8">
                  <c:v>0</c:v>
                </c:pt>
                <c:pt idx="9">
                  <c:v>3275</c:v>
                </c:pt>
                <c:pt idx="10">
                  <c:v>850</c:v>
                </c:pt>
                <c:pt idx="11">
                  <c:v>0</c:v>
                </c:pt>
                <c:pt idx="12">
                  <c:v>16032.18</c:v>
                </c:pt>
                <c:pt idx="13">
                  <c:v>0</c:v>
                </c:pt>
                <c:pt idx="14">
                  <c:v>950</c:v>
                </c:pt>
                <c:pt idx="15">
                  <c:v>33.17</c:v>
                </c:pt>
                <c:pt idx="16">
                  <c:v>277.63</c:v>
                </c:pt>
                <c:pt idx="17">
                  <c:v>277.63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3.0136282715904294E-3"/>
          <c:y val="0.8550983397850958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May 2015</a:t>
            </a:r>
            <a:endParaRPr lang="en-US"/>
          </a:p>
        </c:rich>
      </c:tx>
      <c:layout>
        <c:manualLayout>
          <c:xMode val="edge"/>
          <c:yMode val="edge"/>
          <c:x val="0.38848978701710585"/>
          <c:y val="1.7467248908296942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792811923593855E-2"/>
          <c:y val="9.794083599812032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strRef>
              <c:f>'MAY2015'!$A$119:$F$119</c:f>
              <c:strCache>
                <c:ptCount val="1"/>
                <c:pt idx="0">
                  <c:v>Current DAYS OUTSTANDING 1 - 30 DAYS OUTSTANDING31 - 60 DAYS OUTSTANDING 61 - 90  Over 90 TOTAL</c:v>
                </c:pt>
              </c:strCache>
            </c:strRef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'MAY2015'!$A$119:$F$119</c:f>
              <c:strCache>
                <c:ptCount val="6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 Over 90</c:v>
                </c:pt>
                <c:pt idx="5">
                  <c:v>TOTAL</c:v>
                </c:pt>
              </c:strCache>
            </c:strRef>
          </c:cat>
          <c:val>
            <c:numRef>
              <c:f>'MAY2015'!$A$120:$E$120</c:f>
              <c:numCache>
                <c:formatCode>General</c:formatCode>
                <c:ptCount val="5"/>
                <c:pt idx="0">
                  <c:v>108758.27</c:v>
                </c:pt>
                <c:pt idx="1">
                  <c:v>1155</c:v>
                </c:pt>
                <c:pt idx="2">
                  <c:v>75367.539999999994</c:v>
                </c:pt>
                <c:pt idx="3">
                  <c:v>17265.009999999998</c:v>
                </c:pt>
                <c:pt idx="4">
                  <c:v>51511.48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860489022788086"/>
          <c:y val="5.1423626631823857E-2"/>
          <c:w val="0.29796310541266274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May 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4159433559177192E-2"/>
          <c:y val="5.1169690745178588E-3"/>
          <c:w val="0.71468771321617586"/>
          <c:h val="0.90837555505118406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'MAY2015'!$F$86:$G$86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('MAY2015'!$G$102,'MAY2015'!$K$98)</c:f>
              <c:numCache>
                <c:formatCode>#,##0.00_);\(#,##0.00\)</c:formatCode>
                <c:ptCount val="2"/>
                <c:pt idx="0" formatCode="General">
                  <c:v>786226.49999999988</c:v>
                </c:pt>
                <c:pt idx="1">
                  <c:v>84417.290000000008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4717561944101252"/>
          <c:y val="0.21690940517136023"/>
          <c:w val="0.24033413856054878"/>
          <c:h val="0.46379989640984454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baseline="0"/>
              <a:t>May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526223924242721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'MAY2015'!$E$24:$E$28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'MAY2015'!$F$24:$F$28</c:f>
              <c:numCache>
                <c:formatCode>General</c:formatCode>
                <c:ptCount val="5"/>
                <c:pt idx="0" formatCode="#,##0.00_);\(#,##0.00\)">
                  <c:v>63563.97</c:v>
                </c:pt>
                <c:pt idx="1">
                  <c:v>62465.29</c:v>
                </c:pt>
                <c:pt idx="2">
                  <c:v>11547.619999999999</c:v>
                </c:pt>
                <c:pt idx="3">
                  <c:v>3312.6099999999997</c:v>
                </c:pt>
                <c:pt idx="4">
                  <c:v>16032.18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48344818966595"/>
          <c:y val="0.16470410833022056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82769653207916"/>
          <c:y val="0.10309062621603783"/>
          <c:w val="0.76084107292663594"/>
          <c:h val="0.69393323107955063"/>
        </c:manualLayout>
      </c:layout>
      <c:lineChart>
        <c:grouping val="standard"/>
        <c:varyColors val="0"/>
        <c:ser>
          <c:idx val="0"/>
          <c:order val="0"/>
          <c:tx>
            <c:v>CFLR REVENUES</c:v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'MARCH 2015'!$A$6:$A$11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2015'!$B$6:$B$11</c:f>
              <c:numCache>
                <c:formatCode>#,##0</c:formatCode>
                <c:ptCount val="6"/>
                <c:pt idx="0">
                  <c:v>167597.84</c:v>
                </c:pt>
                <c:pt idx="1">
                  <c:v>155640</c:v>
                </c:pt>
                <c:pt idx="2">
                  <c:v>180388.49</c:v>
                </c:pt>
                <c:pt idx="3">
                  <c:v>155260.16</c:v>
                </c:pt>
                <c:pt idx="4">
                  <c:v>154717.99</c:v>
                </c:pt>
                <c:pt idx="5" formatCode="#,##0.00_);\(#,##0.00\)">
                  <c:v>152782.85999999999</c:v>
                </c:pt>
              </c:numCache>
            </c:numRef>
          </c:val>
          <c:smooth val="0"/>
        </c:ser>
        <c:ser>
          <c:idx val="1"/>
          <c:order val="1"/>
          <c:tx>
            <c:v>CFLR EXPENSES</c:v>
          </c:tx>
          <c:marker>
            <c:symbol val="none"/>
          </c:marker>
          <c:cat>
            <c:strRef>
              <c:f>'MARCH 2015'!$A$6:$A$11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2015'!$C$6:$C$11</c:f>
              <c:numCache>
                <c:formatCode>#,##0</c:formatCode>
                <c:ptCount val="6"/>
                <c:pt idx="0">
                  <c:v>171284.77</c:v>
                </c:pt>
                <c:pt idx="1">
                  <c:v>184067.48</c:v>
                </c:pt>
                <c:pt idx="2">
                  <c:v>176867.74</c:v>
                </c:pt>
                <c:pt idx="3">
                  <c:v>156172.99</c:v>
                </c:pt>
                <c:pt idx="4">
                  <c:v>154530.47</c:v>
                </c:pt>
                <c:pt idx="5" formatCode="#,##0.00_);\(#,##0.00\)">
                  <c:v>159024.14000000001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325248"/>
        <c:axId val="142211264"/>
      </c:lineChart>
      <c:catAx>
        <c:axId val="142325248"/>
        <c:scaling>
          <c:orientation val="minMax"/>
        </c:scaling>
        <c:delete val="0"/>
        <c:axPos val="b"/>
        <c:majorTickMark val="out"/>
        <c:minorTickMark val="none"/>
        <c:tickLblPos val="nextTo"/>
        <c:crossAx val="142211264"/>
        <c:crosses val="autoZero"/>
        <c:auto val="1"/>
        <c:lblAlgn val="ctr"/>
        <c:lblOffset val="100"/>
        <c:noMultiLvlLbl val="0"/>
      </c:catAx>
      <c:valAx>
        <c:axId val="142211264"/>
        <c:scaling>
          <c:orientation val="minMax"/>
          <c:max val="200000"/>
          <c:min val="140000"/>
        </c:scaling>
        <c:delete val="0"/>
        <c:axPos val="l"/>
        <c:majorGridlines/>
        <c:numFmt formatCode="_(&quot;$&quot;* #,##0.00_);_(&quot;$&quot;* \(#,##0.00\);_(&quot;$&quot;* &quot;-&quot;??_);_(@_)" sourceLinked="0"/>
        <c:majorTickMark val="out"/>
        <c:minorTickMark val="none"/>
        <c:tickLblPos val="nextTo"/>
        <c:crossAx val="142325248"/>
        <c:crosses val="autoZero"/>
        <c:crossBetween val="between"/>
        <c:majorUnit val="10000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0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61765797480226E-2"/>
          <c:y val="0.13608283154286432"/>
          <c:w val="0.80471943123959644"/>
          <c:h val="0.79206806589762857"/>
        </c:manualLayout>
      </c:layout>
      <c:bar3DChart>
        <c:barDir val="col"/>
        <c:grouping val="clustered"/>
        <c:varyColors val="0"/>
        <c:ser>
          <c:idx val="0"/>
          <c:order val="0"/>
          <c:tx>
            <c:v>CFLR REVENUES</c:v>
          </c:tx>
          <c:spPr>
            <a:solidFill>
              <a:srgbClr val="00B050">
                <a:alpha val="79000"/>
              </a:srgbClr>
            </a:solidFill>
            <a:ln>
              <a:solidFill>
                <a:srgbClr val="92D050"/>
              </a:solidFill>
            </a:ln>
            <a:effectLst>
              <a:outerShdw blurRad="50800" dist="2159000" sx="26000" sy="26000" algn="ctr" rotWithShape="0">
                <a:schemeClr val="accent1">
                  <a:lumMod val="40000"/>
                  <a:lumOff val="60000"/>
                  <a:alpha val="37000"/>
                </a:schemeClr>
              </a:outerShdw>
            </a:effectLst>
          </c:spPr>
          <c:invertIfNegative val="0"/>
          <c:dPt>
            <c:idx val="0"/>
            <c:invertIfNegative val="0"/>
            <c:bubble3D val="0"/>
          </c:dPt>
          <c:cat>
            <c:strRef>
              <c:f>'MARCH 2015'!$A$6:$A$11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2015'!$B$6:$B$11</c:f>
              <c:numCache>
                <c:formatCode>#,##0</c:formatCode>
                <c:ptCount val="6"/>
                <c:pt idx="0">
                  <c:v>167597.84</c:v>
                </c:pt>
                <c:pt idx="1">
                  <c:v>155640</c:v>
                </c:pt>
                <c:pt idx="2">
                  <c:v>180388.49</c:v>
                </c:pt>
                <c:pt idx="3">
                  <c:v>155260.16</c:v>
                </c:pt>
                <c:pt idx="4">
                  <c:v>154717.99</c:v>
                </c:pt>
                <c:pt idx="5" formatCode="#,##0.00_);\(#,##0.00\)">
                  <c:v>152782.85999999999</c:v>
                </c:pt>
              </c:numCache>
            </c:numRef>
          </c:val>
        </c:ser>
        <c:ser>
          <c:idx val="1"/>
          <c:order val="1"/>
          <c:tx>
            <c:v>CFLR EXPENSES</c:v>
          </c:tx>
          <c:spPr>
            <a:solidFill>
              <a:srgbClr val="FF0000"/>
            </a:solidFill>
          </c:spPr>
          <c:invertIfNegative val="0"/>
          <c:cat>
            <c:strRef>
              <c:f>'MARCH 2015'!$A$6:$A$11</c:f>
              <c:strCache>
                <c:ptCount val="6"/>
                <c:pt idx="0">
                  <c:v>OCT 2015</c:v>
                </c:pt>
                <c:pt idx="1">
                  <c:v>NOV 2015</c:v>
                </c:pt>
                <c:pt idx="2">
                  <c:v>DEC 2015</c:v>
                </c:pt>
                <c:pt idx="3">
                  <c:v>JAN 2015</c:v>
                </c:pt>
                <c:pt idx="4">
                  <c:v>FEB 2015</c:v>
                </c:pt>
                <c:pt idx="5">
                  <c:v>MAR 2015</c:v>
                </c:pt>
              </c:strCache>
            </c:strRef>
          </c:cat>
          <c:val>
            <c:numRef>
              <c:f>'MARCH 2015'!$C$6:$C$11</c:f>
              <c:numCache>
                <c:formatCode>#,##0</c:formatCode>
                <c:ptCount val="6"/>
                <c:pt idx="0">
                  <c:v>171284.77</c:v>
                </c:pt>
                <c:pt idx="1">
                  <c:v>184067.48</c:v>
                </c:pt>
                <c:pt idx="2">
                  <c:v>176867.74</c:v>
                </c:pt>
                <c:pt idx="3">
                  <c:v>156172.99</c:v>
                </c:pt>
                <c:pt idx="4">
                  <c:v>154530.47</c:v>
                </c:pt>
                <c:pt idx="5" formatCode="#,##0.00_);\(#,##0.00\)">
                  <c:v>159024.14000000001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42327296"/>
        <c:axId val="142417920"/>
        <c:axId val="0"/>
      </c:bar3DChart>
      <c:catAx>
        <c:axId val="142327296"/>
        <c:scaling>
          <c:orientation val="minMax"/>
        </c:scaling>
        <c:delete val="0"/>
        <c:axPos val="b"/>
        <c:majorTickMark val="out"/>
        <c:minorTickMark val="none"/>
        <c:tickLblPos val="nextTo"/>
        <c:crossAx val="142417920"/>
        <c:crosses val="autoZero"/>
        <c:auto val="1"/>
        <c:lblAlgn val="ctr"/>
        <c:lblOffset val="100"/>
        <c:noMultiLvlLbl val="0"/>
      </c:catAx>
      <c:valAx>
        <c:axId val="142417920"/>
        <c:scaling>
          <c:orientation val="minMax"/>
        </c:scaling>
        <c:delete val="0"/>
        <c:axPos val="l"/>
        <c:majorGridlines>
          <c:spPr>
            <a:ln w="19050"/>
          </c:spPr>
        </c:majorGridlines>
        <c:numFmt formatCode="#,##0" sourceLinked="1"/>
        <c:majorTickMark val="out"/>
        <c:minorTickMark val="none"/>
        <c:tickLblPos val="nextTo"/>
        <c:crossAx val="1423272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CFLR 2015</a:t>
            </a:r>
            <a:r>
              <a:rPr lang="en-US" baseline="0"/>
              <a:t> </a:t>
            </a:r>
            <a:r>
              <a:rPr lang="en-US" sz="1800" b="1" i="0" u="none" strike="noStrike" baseline="0">
                <a:effectLst/>
              </a:rPr>
              <a:t>March </a:t>
            </a:r>
            <a:r>
              <a:rPr lang="en-US" baseline="0"/>
              <a:t> </a:t>
            </a:r>
            <a:r>
              <a:rPr lang="en-US"/>
              <a:t>INCOME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"/>
          <c:y val="0"/>
          <c:w val="0.95632902852317592"/>
          <c:h val="1"/>
        </c:manualLayout>
      </c:layout>
      <c:ofPieChart>
        <c:ofPieType val="bar"/>
        <c:varyColors val="1"/>
        <c:ser>
          <c:idx val="0"/>
          <c:order val="0"/>
          <c:tx>
            <c:v>CFLR 2013 INCOME</c:v>
          </c:tx>
          <c:dLbls>
            <c:dLbl>
              <c:idx val="6"/>
              <c:layout>
                <c:manualLayout>
                  <c:x val="5.6816421532214133E-2"/>
                  <c:y val="-9.93630357922612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6.5723121873916698E-2"/>
                  <c:y val="-4.02792387981913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2"/>
              <c:layout>
                <c:manualLayout>
                  <c:x val="-5.36013400335008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4"/>
              <c:layout>
                <c:manualLayout>
                  <c:x val="-6.9686417522786866E-3"/>
                  <c:y val="5.1282051282051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5"/>
              <c:layout>
                <c:manualLayout>
                  <c:x val="-8.4106494200745771E-2"/>
                  <c:y val="1.42420142086698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6"/>
              <c:layout>
                <c:manualLayout>
                  <c:x val="-1.0452962628418199E-2"/>
                  <c:y val="4.53190220632081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7"/>
              <c:layout>
                <c:manualLayout>
                  <c:x val="-0.1383095894107764"/>
                  <c:y val="-4.34028497127831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2015'!$A$123:$A$140</c:f>
              <c:strCache>
                <c:ptCount val="18"/>
                <c:pt idx="0">
                  <c:v>Contributions/Donations</c:v>
                </c:pt>
                <c:pt idx="1">
                  <c:v>United Way Revenue</c:v>
                </c:pt>
                <c:pt idx="2">
                  <c:v>Fund Raising Event</c:v>
                </c:pt>
                <c:pt idx="3">
                  <c:v>Government Grants</c:v>
                </c:pt>
                <c:pt idx="4">
                  <c:v>Non Gov't Contract Revenue</c:v>
                </c:pt>
                <c:pt idx="5">
                  <c:v>Parole Revenue</c:v>
                </c:pt>
                <c:pt idx="6">
                  <c:v>Community Partner Grant</c:v>
                </c:pt>
                <c:pt idx="7">
                  <c:v>Program Fees - Individ</c:v>
                </c:pt>
                <c:pt idx="8">
                  <c:v>Program Fees - AfterSchool</c:v>
                </c:pt>
                <c:pt idx="9">
                  <c:v>DDP fees</c:v>
                </c:pt>
                <c:pt idx="10">
                  <c:v>DRT fees</c:v>
                </c:pt>
                <c:pt idx="11">
                  <c:v>EAP subcontract</c:v>
                </c:pt>
                <c:pt idx="12">
                  <c:v>EAP Service fee</c:v>
                </c:pt>
                <c:pt idx="13">
                  <c:v>EAP training fee</c:v>
                </c:pt>
                <c:pt idx="14">
                  <c:v>Compeer Revenue</c:v>
                </c:pt>
                <c:pt idx="15">
                  <c:v>Interest Income</c:v>
                </c:pt>
                <c:pt idx="16">
                  <c:v>Unrealized Gain on Investment</c:v>
                </c:pt>
                <c:pt idx="17">
                  <c:v>Miscellaneous Income</c:v>
                </c:pt>
              </c:strCache>
            </c:strRef>
          </c:cat>
          <c:val>
            <c:numRef>
              <c:f>'MARCH 2015'!$B$123:$B$140</c:f>
              <c:numCache>
                <c:formatCode>#,##0.00_);\(#,##0.00\)</c:formatCode>
                <c:ptCount val="18"/>
                <c:pt idx="0">
                  <c:v>50</c:v>
                </c:pt>
                <c:pt idx="1">
                  <c:v>3396.46</c:v>
                </c:pt>
                <c:pt idx="2">
                  <c:v>6220</c:v>
                </c:pt>
                <c:pt idx="3">
                  <c:v>62452.76</c:v>
                </c:pt>
                <c:pt idx="4">
                  <c:v>50809.49</c:v>
                </c:pt>
                <c:pt idx="5">
                  <c:v>120</c:v>
                </c:pt>
                <c:pt idx="6">
                  <c:v>2942.36</c:v>
                </c:pt>
                <c:pt idx="7">
                  <c:v>2019</c:v>
                </c:pt>
                <c:pt idx="8">
                  <c:v>0</c:v>
                </c:pt>
                <c:pt idx="9">
                  <c:v>3470</c:v>
                </c:pt>
                <c:pt idx="10">
                  <c:v>3885</c:v>
                </c:pt>
                <c:pt idx="11">
                  <c:v>0</c:v>
                </c:pt>
                <c:pt idx="12">
                  <c:v>17335.91</c:v>
                </c:pt>
                <c:pt idx="13">
                  <c:v>0</c:v>
                </c:pt>
                <c:pt idx="14">
                  <c:v>2220.23</c:v>
                </c:pt>
                <c:pt idx="15">
                  <c:v>2.13</c:v>
                </c:pt>
                <c:pt idx="16">
                  <c:v>437.96</c:v>
                </c:pt>
                <c:pt idx="17">
                  <c:v>437.96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econdPieSize val="75"/>
        <c:serLines/>
      </c:ofPieChart>
      <c:spPr>
        <a:solidFill>
          <a:schemeClr val="bg1"/>
        </a:solidFill>
        <a:ln>
          <a:noFill/>
        </a:ln>
        <a:effectLst>
          <a:outerShdw sx="1000" sy="1000" algn="ctr" rotWithShape="0">
            <a:srgbClr val="000000"/>
          </a:outerShdw>
        </a:effectLst>
      </c:spPr>
    </c:plotArea>
    <c:legend>
      <c:legendPos val="r"/>
      <c:layout>
        <c:manualLayout>
          <c:xMode val="edge"/>
          <c:yMode val="edge"/>
          <c:x val="3.0136282715904294E-3"/>
          <c:y val="0.85509833978509586"/>
          <c:w val="0.96459565195859953"/>
          <c:h val="0.143796374290423"/>
        </c:manualLayout>
      </c:layout>
      <c:overlay val="0"/>
      <c:txPr>
        <a:bodyPr/>
        <a:lstStyle/>
        <a:p>
          <a:pPr rtl="0">
            <a:defRPr sz="18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A/R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March 2015</a:t>
            </a:r>
            <a:endParaRPr lang="en-US"/>
          </a:p>
        </c:rich>
      </c:tx>
      <c:layout>
        <c:manualLayout>
          <c:xMode val="edge"/>
          <c:yMode val="edge"/>
          <c:x val="0.38848978701710585"/>
          <c:y val="1.7467248908296942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2508814103321978E-2"/>
          <c:y val="9.7940835998120326E-2"/>
          <c:w val="0.70532013656311454"/>
          <c:h val="0.90205900436703268"/>
        </c:manualLayout>
      </c:layout>
      <c:pie3DChart>
        <c:varyColors val="1"/>
        <c:ser>
          <c:idx val="1"/>
          <c:order val="0"/>
          <c:tx>
            <c:strRef>
              <c:f>'MARCH 2015'!$A$119:$F$119</c:f>
              <c:strCache>
                <c:ptCount val="1"/>
                <c:pt idx="0">
                  <c:v>Current DAYS OUTSTANDING 1 - 30 DAYS OUTSTANDING31 - 60 DAYS OUTSTANDING 61 - 90  Over 90 TOTAL</c:v>
                </c:pt>
              </c:strCache>
            </c:strRef>
          </c:tx>
          <c:explosion val="2"/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2015'!$A$119:$F$119</c:f>
              <c:strCache>
                <c:ptCount val="6"/>
                <c:pt idx="0">
                  <c:v>Current</c:v>
                </c:pt>
                <c:pt idx="1">
                  <c:v>DAYS OUTSTANDING 1 - 30</c:v>
                </c:pt>
                <c:pt idx="2">
                  <c:v>DAYS OUTSTANDING31 - 60</c:v>
                </c:pt>
                <c:pt idx="3">
                  <c:v>DAYS OUTSTANDING 61 - 90</c:v>
                </c:pt>
                <c:pt idx="4">
                  <c:v> Over 90</c:v>
                </c:pt>
                <c:pt idx="5">
                  <c:v>TOTAL</c:v>
                </c:pt>
              </c:strCache>
            </c:strRef>
          </c:cat>
          <c:val>
            <c:numRef>
              <c:f>'MARCH 2015'!$A$120:$E$120</c:f>
              <c:numCache>
                <c:formatCode>General</c:formatCode>
                <c:ptCount val="5"/>
                <c:pt idx="0">
                  <c:v>2776.32</c:v>
                </c:pt>
                <c:pt idx="1">
                  <c:v>119860.55</c:v>
                </c:pt>
                <c:pt idx="2">
                  <c:v>141925.21</c:v>
                </c:pt>
                <c:pt idx="3">
                  <c:v>59588.19</c:v>
                </c:pt>
                <c:pt idx="4">
                  <c:v>7250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9860489022788086"/>
          <c:y val="6.0157251085972335E-2"/>
          <c:w val="0.29796310541266274"/>
          <c:h val="0.85830838338883542"/>
        </c:manualLayout>
      </c:layout>
      <c:overlay val="0"/>
      <c:txPr>
        <a:bodyPr/>
        <a:lstStyle/>
        <a:p>
          <a:pPr rtl="0">
            <a:defRPr sz="14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Current</a:t>
            </a:r>
            <a:r>
              <a:rPr lang="en-US" baseline="0"/>
              <a:t> Asset VS Liabilities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March 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2437259172390684"/>
          <c:y val="3.3409263477600606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485721906008862E-2"/>
          <c:y val="2.2183473887385455E-3"/>
          <c:w val="0.71468771321617586"/>
          <c:h val="0.90837555505118406"/>
        </c:manualLayout>
      </c:layout>
      <c:pie3DChart>
        <c:varyColors val="1"/>
        <c:ser>
          <c:idx val="1"/>
          <c:order val="0"/>
          <c:tx>
            <c:v>Current Assets VS Liabilities January 2014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2015'!$F$86:$G$86</c:f>
              <c:strCache>
                <c:ptCount val="2"/>
                <c:pt idx="0">
                  <c:v>Asset</c:v>
                </c:pt>
                <c:pt idx="1">
                  <c:v>Current Liabilities</c:v>
                </c:pt>
              </c:strCache>
            </c:strRef>
          </c:cat>
          <c:val>
            <c:numRef>
              <c:f>('MARCH 2015'!$G$102,'MARCH 2015'!$K$98)</c:f>
              <c:numCache>
                <c:formatCode>#,##0.00_);\(#,##0.00\)</c:formatCode>
                <c:ptCount val="2"/>
                <c:pt idx="0" formatCode="General">
                  <c:v>812831.59</c:v>
                </c:pt>
                <c:pt idx="1">
                  <c:v>131115.24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4717561944101252"/>
          <c:y val="0.21690940517136023"/>
          <c:w val="0.24033413856054878"/>
          <c:h val="0.46379989640984454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REVENUES</a:t>
            </a:r>
          </a:p>
          <a:p>
            <a:pPr>
              <a:defRPr/>
            </a:pPr>
            <a:r>
              <a:rPr lang="en-US" sz="1800" b="1" i="0" u="none" strike="noStrike" baseline="0">
                <a:effectLst/>
              </a:rPr>
              <a:t>March</a:t>
            </a:r>
            <a:r>
              <a:rPr lang="en-US" baseline="0"/>
              <a:t> 20</a:t>
            </a:r>
            <a:r>
              <a:rPr lang="en-US"/>
              <a:t>15</a:t>
            </a:r>
          </a:p>
        </c:rich>
      </c:tx>
      <c:layout>
        <c:manualLayout>
          <c:xMode val="edge"/>
          <c:yMode val="edge"/>
          <c:x val="0.4526223924242721"/>
          <c:y val="0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84886899511005"/>
          <c:y val="0.14133480450049057"/>
          <c:w val="0.68574543949641154"/>
          <c:h val="0.85866519549950937"/>
        </c:manualLayout>
      </c:layout>
      <c:pie3DChart>
        <c:varyColors val="1"/>
        <c:ser>
          <c:idx val="1"/>
          <c:order val="0"/>
          <c:tx>
            <c:v>Jan-14</c:v>
          </c:tx>
          <c:dLbls>
            <c:showLegendKey val="0"/>
            <c:showVal val="1"/>
            <c:showCatName val="1"/>
            <c:showSerName val="0"/>
            <c:showPercent val="1"/>
            <c:showBubbleSize val="0"/>
            <c:showLeaderLines val="1"/>
          </c:dLbls>
          <c:cat>
            <c:strRef>
              <c:f>'MARCH 2015'!$E$24:$E$28</c:f>
              <c:strCache>
                <c:ptCount val="5"/>
                <c:pt idx="0">
                  <c:v>GOVT</c:v>
                </c:pt>
                <c:pt idx="1">
                  <c:v>Non Govt</c:v>
                </c:pt>
                <c:pt idx="2">
                  <c:v>Other</c:v>
                </c:pt>
                <c:pt idx="3">
                  <c:v>Donations and Fundraising</c:v>
                </c:pt>
                <c:pt idx="4">
                  <c:v>EAP</c:v>
                </c:pt>
              </c:strCache>
            </c:strRef>
          </c:cat>
          <c:val>
            <c:numRef>
              <c:f>'MARCH 2015'!$F$24:$F$28</c:f>
              <c:numCache>
                <c:formatCode>General</c:formatCode>
                <c:ptCount val="5"/>
                <c:pt idx="0" formatCode="#,##0.00_);\(#,##0.00\)">
                  <c:v>62452.76</c:v>
                </c:pt>
                <c:pt idx="1">
                  <c:v>50809.49</c:v>
                </c:pt>
                <c:pt idx="2">
                  <c:v>15914.699999999999</c:v>
                </c:pt>
                <c:pt idx="3">
                  <c:v>6270</c:v>
                </c:pt>
                <c:pt idx="4">
                  <c:v>17335.91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48344818966595"/>
          <c:y val="0.16470410833022056"/>
          <c:w val="0.18864631957476782"/>
          <c:h val="0.51988289676507793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10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chart" Target="../charts/chart15.xml"/><Relationship Id="rId5" Type="http://schemas.openxmlformats.org/officeDocument/2006/relationships/chart" Target="../charts/chart14.xml"/><Relationship Id="rId4" Type="http://schemas.openxmlformats.org/officeDocument/2006/relationships/chart" Target="../charts/chart1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6" Type="http://schemas.openxmlformats.org/officeDocument/2006/relationships/chart" Target="../charts/chart22.xml"/><Relationship Id="rId5" Type="http://schemas.openxmlformats.org/officeDocument/2006/relationships/chart" Target="../charts/chart21.xml"/><Relationship Id="rId4" Type="http://schemas.openxmlformats.org/officeDocument/2006/relationships/chart" Target="../charts/chart20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6" Type="http://schemas.openxmlformats.org/officeDocument/2006/relationships/chart" Target="../charts/chart28.xml"/><Relationship Id="rId5" Type="http://schemas.openxmlformats.org/officeDocument/2006/relationships/chart" Target="../charts/chart27.xml"/><Relationship Id="rId4" Type="http://schemas.openxmlformats.org/officeDocument/2006/relationships/chart" Target="../charts/chart26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6" Type="http://schemas.openxmlformats.org/officeDocument/2006/relationships/chart" Target="../charts/chart34.xml"/><Relationship Id="rId5" Type="http://schemas.openxmlformats.org/officeDocument/2006/relationships/chart" Target="../charts/chart33.xml"/><Relationship Id="rId4" Type="http://schemas.openxmlformats.org/officeDocument/2006/relationships/chart" Target="../charts/chart32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7.xml"/><Relationship Id="rId2" Type="http://schemas.openxmlformats.org/officeDocument/2006/relationships/chart" Target="../charts/chart36.xml"/><Relationship Id="rId1" Type="http://schemas.openxmlformats.org/officeDocument/2006/relationships/chart" Target="../charts/chart35.xml"/><Relationship Id="rId6" Type="http://schemas.openxmlformats.org/officeDocument/2006/relationships/chart" Target="../charts/chart40.xml"/><Relationship Id="rId5" Type="http://schemas.openxmlformats.org/officeDocument/2006/relationships/chart" Target="../charts/chart39.xml"/><Relationship Id="rId4" Type="http://schemas.openxmlformats.org/officeDocument/2006/relationships/chart" Target="../charts/chart38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3.xml"/><Relationship Id="rId2" Type="http://schemas.openxmlformats.org/officeDocument/2006/relationships/chart" Target="../charts/chart42.xml"/><Relationship Id="rId1" Type="http://schemas.openxmlformats.org/officeDocument/2006/relationships/chart" Target="../charts/chart41.xml"/><Relationship Id="rId6" Type="http://schemas.openxmlformats.org/officeDocument/2006/relationships/chart" Target="../charts/chart46.xml"/><Relationship Id="rId5" Type="http://schemas.openxmlformats.org/officeDocument/2006/relationships/chart" Target="../charts/chart45.xml"/><Relationship Id="rId4" Type="http://schemas.openxmlformats.org/officeDocument/2006/relationships/chart" Target="../charts/chart4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9.xml"/><Relationship Id="rId2" Type="http://schemas.openxmlformats.org/officeDocument/2006/relationships/chart" Target="../charts/chart48.xml"/><Relationship Id="rId1" Type="http://schemas.openxmlformats.org/officeDocument/2006/relationships/chart" Target="../charts/chart47.xml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chart" Target="../charts/chart50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5.xml"/><Relationship Id="rId2" Type="http://schemas.openxmlformats.org/officeDocument/2006/relationships/chart" Target="../charts/chart54.xml"/><Relationship Id="rId1" Type="http://schemas.openxmlformats.org/officeDocument/2006/relationships/chart" Target="../charts/chart53.xml"/><Relationship Id="rId6" Type="http://schemas.openxmlformats.org/officeDocument/2006/relationships/chart" Target="../charts/chart58.xml"/><Relationship Id="rId5" Type="http://schemas.openxmlformats.org/officeDocument/2006/relationships/chart" Target="../charts/chart57.xml"/><Relationship Id="rId4" Type="http://schemas.openxmlformats.org/officeDocument/2006/relationships/chart" Target="../charts/chart56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1.xml"/><Relationship Id="rId2" Type="http://schemas.openxmlformats.org/officeDocument/2006/relationships/chart" Target="../charts/chart60.xml"/><Relationship Id="rId1" Type="http://schemas.openxmlformats.org/officeDocument/2006/relationships/chart" Target="../charts/chart59.xml"/><Relationship Id="rId6" Type="http://schemas.openxmlformats.org/officeDocument/2006/relationships/chart" Target="../charts/chart64.xml"/><Relationship Id="rId5" Type="http://schemas.openxmlformats.org/officeDocument/2006/relationships/chart" Target="../charts/chart63.xml"/><Relationship Id="rId4" Type="http://schemas.openxmlformats.org/officeDocument/2006/relationships/chart" Target="../charts/chart62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7.xml"/><Relationship Id="rId2" Type="http://schemas.openxmlformats.org/officeDocument/2006/relationships/chart" Target="../charts/chart66.xml"/><Relationship Id="rId1" Type="http://schemas.openxmlformats.org/officeDocument/2006/relationships/chart" Target="../charts/chart65.xml"/><Relationship Id="rId6" Type="http://schemas.openxmlformats.org/officeDocument/2006/relationships/chart" Target="../charts/chart70.xml"/><Relationship Id="rId5" Type="http://schemas.openxmlformats.org/officeDocument/2006/relationships/chart" Target="../charts/chart69.xml"/><Relationship Id="rId4" Type="http://schemas.openxmlformats.org/officeDocument/2006/relationships/chart" Target="../charts/chart68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3.xml"/><Relationship Id="rId2" Type="http://schemas.openxmlformats.org/officeDocument/2006/relationships/chart" Target="../charts/chart72.xml"/><Relationship Id="rId1" Type="http://schemas.openxmlformats.org/officeDocument/2006/relationships/chart" Target="../charts/chart71.xml"/><Relationship Id="rId6" Type="http://schemas.openxmlformats.org/officeDocument/2006/relationships/chart" Target="../charts/chart76.xml"/><Relationship Id="rId5" Type="http://schemas.openxmlformats.org/officeDocument/2006/relationships/chart" Target="../charts/chart75.xml"/><Relationship Id="rId4" Type="http://schemas.openxmlformats.org/officeDocument/2006/relationships/chart" Target="../charts/chart74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9.xml"/><Relationship Id="rId2" Type="http://schemas.openxmlformats.org/officeDocument/2006/relationships/chart" Target="../charts/chart78.xml"/><Relationship Id="rId1" Type="http://schemas.openxmlformats.org/officeDocument/2006/relationships/chart" Target="../charts/chart77.xml"/><Relationship Id="rId6" Type="http://schemas.openxmlformats.org/officeDocument/2006/relationships/chart" Target="../charts/chart82.xml"/><Relationship Id="rId5" Type="http://schemas.openxmlformats.org/officeDocument/2006/relationships/chart" Target="../charts/chart81.xml"/><Relationship Id="rId4" Type="http://schemas.openxmlformats.org/officeDocument/2006/relationships/chart" Target="../charts/chart80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5.xml"/><Relationship Id="rId2" Type="http://schemas.openxmlformats.org/officeDocument/2006/relationships/chart" Target="../charts/chart84.xml"/><Relationship Id="rId1" Type="http://schemas.openxmlformats.org/officeDocument/2006/relationships/chart" Target="../charts/chart83.xml"/><Relationship Id="rId6" Type="http://schemas.openxmlformats.org/officeDocument/2006/relationships/chart" Target="../charts/chart88.xml"/><Relationship Id="rId5" Type="http://schemas.openxmlformats.org/officeDocument/2006/relationships/chart" Target="../charts/chart87.xml"/><Relationship Id="rId4" Type="http://schemas.openxmlformats.org/officeDocument/2006/relationships/chart" Target="../charts/chart86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1.xml"/><Relationship Id="rId2" Type="http://schemas.openxmlformats.org/officeDocument/2006/relationships/chart" Target="../charts/chart90.xml"/><Relationship Id="rId1" Type="http://schemas.openxmlformats.org/officeDocument/2006/relationships/chart" Target="../charts/chart89.xml"/><Relationship Id="rId6" Type="http://schemas.openxmlformats.org/officeDocument/2006/relationships/chart" Target="../charts/chart94.xml"/><Relationship Id="rId5" Type="http://schemas.openxmlformats.org/officeDocument/2006/relationships/chart" Target="../charts/chart93.xml"/><Relationship Id="rId4" Type="http://schemas.openxmlformats.org/officeDocument/2006/relationships/chart" Target="../charts/chart92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7.xml"/><Relationship Id="rId2" Type="http://schemas.openxmlformats.org/officeDocument/2006/relationships/chart" Target="../charts/chart96.xml"/><Relationship Id="rId1" Type="http://schemas.openxmlformats.org/officeDocument/2006/relationships/chart" Target="../charts/chart95.xml"/><Relationship Id="rId6" Type="http://schemas.openxmlformats.org/officeDocument/2006/relationships/chart" Target="../charts/chart100.xml"/><Relationship Id="rId5" Type="http://schemas.openxmlformats.org/officeDocument/2006/relationships/chart" Target="../charts/chart99.xml"/><Relationship Id="rId4" Type="http://schemas.openxmlformats.org/officeDocument/2006/relationships/chart" Target="../charts/chart9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52386</xdr:colOff>
      <xdr:row>2</xdr:row>
      <xdr:rowOff>242886</xdr:rowOff>
    </xdr:from>
    <xdr:to>
      <xdr:col>13</xdr:col>
      <xdr:colOff>571500</xdr:colOff>
      <xdr:row>10</xdr:row>
      <xdr:rowOff>142875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10</xdr:row>
      <xdr:rowOff>80963</xdr:rowOff>
    </xdr:from>
    <xdr:to>
      <xdr:col>14</xdr:col>
      <xdr:colOff>76200</xdr:colOff>
      <xdr:row>22</xdr:row>
      <xdr:rowOff>171451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176210</xdr:colOff>
      <xdr:row>58</xdr:row>
      <xdr:rowOff>9526</xdr:rowOff>
    </xdr:from>
    <xdr:to>
      <xdr:col>15</xdr:col>
      <xdr:colOff>561974</xdr:colOff>
      <xdr:row>100</xdr:row>
      <xdr:rowOff>133350</xdr:rowOff>
    </xdr:to>
    <xdr:graphicFrame macro="">
      <xdr:nvGraphicFramePr>
        <xdr:cNvPr id="8" name="Chart 7" title="DECEMBER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90485</xdr:colOff>
      <xdr:row>107</xdr:row>
      <xdr:rowOff>158750</xdr:rowOff>
    </xdr:from>
    <xdr:to>
      <xdr:col>17</xdr:col>
      <xdr:colOff>412750</xdr:colOff>
      <xdr:row>139</xdr:row>
      <xdr:rowOff>63500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112712</xdr:colOff>
      <xdr:row>185</xdr:row>
      <xdr:rowOff>115887</xdr:rowOff>
    </xdr:from>
    <xdr:to>
      <xdr:col>4</xdr:col>
      <xdr:colOff>309562</xdr:colOff>
      <xdr:row>200</xdr:row>
      <xdr:rowOff>1587</xdr:rowOff>
    </xdr:to>
    <xdr:graphicFrame macro="">
      <xdr:nvGraphicFramePr>
        <xdr:cNvPr id="12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127000</xdr:colOff>
      <xdr:row>158</xdr:row>
      <xdr:rowOff>122236</xdr:rowOff>
    </xdr:from>
    <xdr:to>
      <xdr:col>5</xdr:col>
      <xdr:colOff>0</xdr:colOff>
      <xdr:row>178</xdr:row>
      <xdr:rowOff>190499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5</xdr:col>
      <xdr:colOff>277811</xdr:colOff>
      <xdr:row>141</xdr:row>
      <xdr:rowOff>169861</xdr:rowOff>
    </xdr:from>
    <xdr:to>
      <xdr:col>17</xdr:col>
      <xdr:colOff>460375</xdr:colOff>
      <xdr:row>200</xdr:row>
      <xdr:rowOff>111124</xdr:rowOff>
    </xdr:to>
    <xdr:graphicFrame macro="">
      <xdr:nvGraphicFramePr>
        <xdr:cNvPr id="15" name="Chart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914400</xdr:colOff>
      <xdr:row>23</xdr:row>
      <xdr:rowOff>57150</xdr:rowOff>
    </xdr:from>
    <xdr:to>
      <xdr:col>15</xdr:col>
      <xdr:colOff>476250</xdr:colOff>
      <xdr:row>58</xdr:row>
      <xdr:rowOff>142875</xdr:rowOff>
    </xdr:to>
    <xdr:graphicFrame macro="">
      <xdr:nvGraphicFramePr>
        <xdr:cNvPr id="19" name="Chart 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190500</xdr:colOff>
      <xdr:row>203</xdr:row>
      <xdr:rowOff>182561</xdr:rowOff>
    </xdr:from>
    <xdr:to>
      <xdr:col>17</xdr:col>
      <xdr:colOff>196849</xdr:colOff>
      <xdr:row>248</xdr:row>
      <xdr:rowOff>92075</xdr:rowOff>
    </xdr:to>
    <xdr:graphicFrame macro="">
      <xdr:nvGraphicFramePr>
        <xdr:cNvPr id="20" name="Chart 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180974</xdr:rowOff>
    </xdr:from>
    <xdr:to>
      <xdr:col>13</xdr:col>
      <xdr:colOff>561974</xdr:colOff>
      <xdr:row>18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17</xdr:row>
      <xdr:rowOff>161924</xdr:rowOff>
    </xdr:from>
    <xdr:to>
      <xdr:col>13</xdr:col>
      <xdr:colOff>590549</xdr:colOff>
      <xdr:row>40</xdr:row>
      <xdr:rowOff>142874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93</xdr:row>
      <xdr:rowOff>38100</xdr:rowOff>
    </xdr:from>
    <xdr:to>
      <xdr:col>13</xdr:col>
      <xdr:colOff>600074</xdr:colOff>
      <xdr:row>158</xdr:row>
      <xdr:rowOff>47625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962025</xdr:colOff>
      <xdr:row>72</xdr:row>
      <xdr:rowOff>34925</xdr:rowOff>
    </xdr:from>
    <xdr:to>
      <xdr:col>13</xdr:col>
      <xdr:colOff>581026</xdr:colOff>
      <xdr:row>93</xdr:row>
      <xdr:rowOff>38100</xdr:rowOff>
    </xdr:to>
    <xdr:graphicFrame macro="">
      <xdr:nvGraphicFramePr>
        <xdr:cNvPr id="12" name="Chart 11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12700</xdr:colOff>
      <xdr:row>72</xdr:row>
      <xdr:rowOff>9524</xdr:rowOff>
    </xdr:from>
    <xdr:to>
      <xdr:col>3</xdr:col>
      <xdr:colOff>942976</xdr:colOff>
      <xdr:row>93</xdr:row>
      <xdr:rowOff>0</xdr:rowOff>
    </xdr:to>
    <xdr:graphicFrame macro="">
      <xdr:nvGraphicFramePr>
        <xdr:cNvPr id="16" name="Chart 1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</xdr:colOff>
      <xdr:row>40</xdr:row>
      <xdr:rowOff>47624</xdr:rowOff>
    </xdr:from>
    <xdr:to>
      <xdr:col>13</xdr:col>
      <xdr:colOff>581025</xdr:colOff>
      <xdr:row>71</xdr:row>
      <xdr:rowOff>85724</xdr:rowOff>
    </xdr:to>
    <xdr:graphicFrame macro="">
      <xdr:nvGraphicFramePr>
        <xdr:cNvPr id="18" name="Chart 17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8659091" cy="628650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9526</xdr:colOff>
      <xdr:row>3</xdr:row>
      <xdr:rowOff>66675</xdr:rowOff>
    </xdr:from>
    <xdr:to>
      <xdr:col>17</xdr:col>
      <xdr:colOff>38100</xdr:colOff>
      <xdr:row>8</xdr:row>
      <xdr:rowOff>168275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8</xdr:row>
      <xdr:rowOff>161924</xdr:rowOff>
    </xdr:from>
    <xdr:to>
      <xdr:col>17</xdr:col>
      <xdr:colOff>57150</xdr:colOff>
      <xdr:row>17</xdr:row>
      <xdr:rowOff>79375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</xdr:colOff>
      <xdr:row>50</xdr:row>
      <xdr:rowOff>171450</xdr:rowOff>
    </xdr:from>
    <xdr:to>
      <xdr:col>17</xdr:col>
      <xdr:colOff>19050</xdr:colOff>
      <xdr:row>114</xdr:row>
      <xdr:rowOff>171449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1047750</xdr:colOff>
      <xdr:row>38</xdr:row>
      <xdr:rowOff>28575</xdr:rowOff>
    </xdr:from>
    <xdr:to>
      <xdr:col>16</xdr:col>
      <xdr:colOff>9525</xdr:colOff>
      <xdr:row>50</xdr:row>
      <xdr:rowOff>152400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47624</xdr:colOff>
      <xdr:row>38</xdr:row>
      <xdr:rowOff>19050</xdr:rowOff>
    </xdr:from>
    <xdr:to>
      <xdr:col>3</xdr:col>
      <xdr:colOff>1047749</xdr:colOff>
      <xdr:row>49</xdr:row>
      <xdr:rowOff>142875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17</xdr:row>
      <xdr:rowOff>57151</xdr:rowOff>
    </xdr:from>
    <xdr:to>
      <xdr:col>17</xdr:col>
      <xdr:colOff>104774</xdr:colOff>
      <xdr:row>37</xdr:row>
      <xdr:rowOff>285751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38099</xdr:rowOff>
    </xdr:from>
    <xdr:to>
      <xdr:col>13</xdr:col>
      <xdr:colOff>428625</xdr:colOff>
      <xdr:row>39</xdr:row>
      <xdr:rowOff>66674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352425</xdr:rowOff>
    </xdr:from>
    <xdr:to>
      <xdr:col>13</xdr:col>
      <xdr:colOff>590550</xdr:colOff>
      <xdr:row>23</xdr:row>
      <xdr:rowOff>1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92</xdr:row>
      <xdr:rowOff>152400</xdr:rowOff>
    </xdr:from>
    <xdr:to>
      <xdr:col>13</xdr:col>
      <xdr:colOff>600074</xdr:colOff>
      <xdr:row>158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971550</xdr:colOff>
      <xdr:row>72</xdr:row>
      <xdr:rowOff>38100</xdr:rowOff>
    </xdr:from>
    <xdr:to>
      <xdr:col>13</xdr:col>
      <xdr:colOff>561975</xdr:colOff>
      <xdr:row>93</xdr:row>
      <xdr:rowOff>9525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12700</xdr:colOff>
      <xdr:row>71</xdr:row>
      <xdr:rowOff>152399</xdr:rowOff>
    </xdr:from>
    <xdr:to>
      <xdr:col>3</xdr:col>
      <xdr:colOff>942976</xdr:colOff>
      <xdr:row>92</xdr:row>
      <xdr:rowOff>142875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38</xdr:row>
      <xdr:rowOff>133349</xdr:rowOff>
    </xdr:from>
    <xdr:to>
      <xdr:col>13</xdr:col>
      <xdr:colOff>581023</xdr:colOff>
      <xdr:row>70</xdr:row>
      <xdr:rowOff>9524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8</xdr:row>
      <xdr:rowOff>142874</xdr:rowOff>
    </xdr:from>
    <xdr:to>
      <xdr:col>14</xdr:col>
      <xdr:colOff>123824</xdr:colOff>
      <xdr:row>24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0</xdr:row>
      <xdr:rowOff>0</xdr:rowOff>
    </xdr:from>
    <xdr:to>
      <xdr:col>14</xdr:col>
      <xdr:colOff>190500</xdr:colOff>
      <xdr:row>16</xdr:row>
      <xdr:rowOff>76201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</xdr:colOff>
      <xdr:row>94</xdr:row>
      <xdr:rowOff>19050</xdr:rowOff>
    </xdr:from>
    <xdr:to>
      <xdr:col>13</xdr:col>
      <xdr:colOff>561976</xdr:colOff>
      <xdr:row>158</xdr:row>
      <xdr:rowOff>28575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1000125</xdr:colOff>
      <xdr:row>73</xdr:row>
      <xdr:rowOff>19050</xdr:rowOff>
    </xdr:from>
    <xdr:to>
      <xdr:col>13</xdr:col>
      <xdr:colOff>590550</xdr:colOff>
      <xdr:row>93</xdr:row>
      <xdr:rowOff>152400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73</xdr:row>
      <xdr:rowOff>19049</xdr:rowOff>
    </xdr:from>
    <xdr:to>
      <xdr:col>3</xdr:col>
      <xdr:colOff>930276</xdr:colOff>
      <xdr:row>94</xdr:row>
      <xdr:rowOff>9525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49</xdr:row>
      <xdr:rowOff>133350</xdr:rowOff>
    </xdr:from>
    <xdr:to>
      <xdr:col>13</xdr:col>
      <xdr:colOff>552449</xdr:colOff>
      <xdr:row>80</xdr:row>
      <xdr:rowOff>38101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22</xdr:row>
      <xdr:rowOff>38100</xdr:rowOff>
    </xdr:from>
    <xdr:to>
      <xdr:col>13</xdr:col>
      <xdr:colOff>466726</xdr:colOff>
      <xdr:row>39</xdr:row>
      <xdr:rowOff>76201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3</xdr:row>
      <xdr:rowOff>190500</xdr:rowOff>
    </xdr:from>
    <xdr:to>
      <xdr:col>13</xdr:col>
      <xdr:colOff>504826</xdr:colOff>
      <xdr:row>22</xdr:row>
      <xdr:rowOff>9526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94</xdr:row>
      <xdr:rowOff>19050</xdr:rowOff>
    </xdr:from>
    <xdr:to>
      <xdr:col>13</xdr:col>
      <xdr:colOff>581025</xdr:colOff>
      <xdr:row>158</xdr:row>
      <xdr:rowOff>28575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981075</xdr:colOff>
      <xdr:row>72</xdr:row>
      <xdr:rowOff>57150</xdr:rowOff>
    </xdr:from>
    <xdr:to>
      <xdr:col>13</xdr:col>
      <xdr:colOff>571500</xdr:colOff>
      <xdr:row>93</xdr:row>
      <xdr:rowOff>142875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72</xdr:row>
      <xdr:rowOff>28574</xdr:rowOff>
    </xdr:from>
    <xdr:to>
      <xdr:col>3</xdr:col>
      <xdr:colOff>933450</xdr:colOff>
      <xdr:row>93</xdr:row>
      <xdr:rowOff>152400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39</xdr:row>
      <xdr:rowOff>38099</xdr:rowOff>
    </xdr:from>
    <xdr:to>
      <xdr:col>13</xdr:col>
      <xdr:colOff>552450</xdr:colOff>
      <xdr:row>71</xdr:row>
      <xdr:rowOff>38100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23</xdr:row>
      <xdr:rowOff>9525</xdr:rowOff>
    </xdr:from>
    <xdr:to>
      <xdr:col>13</xdr:col>
      <xdr:colOff>457201</xdr:colOff>
      <xdr:row>40</xdr:row>
      <xdr:rowOff>47626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4</xdr:row>
      <xdr:rowOff>0</xdr:rowOff>
    </xdr:from>
    <xdr:to>
      <xdr:col>13</xdr:col>
      <xdr:colOff>504826</xdr:colOff>
      <xdr:row>23</xdr:row>
      <xdr:rowOff>19051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</xdr:colOff>
      <xdr:row>98</xdr:row>
      <xdr:rowOff>85725</xdr:rowOff>
    </xdr:from>
    <xdr:to>
      <xdr:col>13</xdr:col>
      <xdr:colOff>104775</xdr:colOff>
      <xdr:row>160</xdr:row>
      <xdr:rowOff>9525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1162049</xdr:colOff>
      <xdr:row>72</xdr:row>
      <xdr:rowOff>76200</xdr:rowOff>
    </xdr:from>
    <xdr:to>
      <xdr:col>13</xdr:col>
      <xdr:colOff>609599</xdr:colOff>
      <xdr:row>100</xdr:row>
      <xdr:rowOff>95250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76200</xdr:colOff>
      <xdr:row>72</xdr:row>
      <xdr:rowOff>95249</xdr:rowOff>
    </xdr:from>
    <xdr:to>
      <xdr:col>3</xdr:col>
      <xdr:colOff>1085850</xdr:colOff>
      <xdr:row>100</xdr:row>
      <xdr:rowOff>57150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40</xdr:row>
      <xdr:rowOff>133349</xdr:rowOff>
    </xdr:from>
    <xdr:to>
      <xdr:col>12</xdr:col>
      <xdr:colOff>600076</xdr:colOff>
      <xdr:row>72</xdr:row>
      <xdr:rowOff>66674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152400</xdr:rowOff>
    </xdr:from>
    <xdr:to>
      <xdr:col>14</xdr:col>
      <xdr:colOff>0</xdr:colOff>
      <xdr:row>40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</xdr:row>
      <xdr:rowOff>66675</xdr:rowOff>
    </xdr:from>
    <xdr:to>
      <xdr:col>13</xdr:col>
      <xdr:colOff>57150</xdr:colOff>
      <xdr:row>23</xdr:row>
      <xdr:rowOff>70485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123</xdr:row>
      <xdr:rowOff>9525</xdr:rowOff>
    </xdr:from>
    <xdr:to>
      <xdr:col>13</xdr:col>
      <xdr:colOff>95250</xdr:colOff>
      <xdr:row>184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914401</xdr:colOff>
      <xdr:row>72</xdr:row>
      <xdr:rowOff>28575</xdr:rowOff>
    </xdr:from>
    <xdr:to>
      <xdr:col>13</xdr:col>
      <xdr:colOff>47625</xdr:colOff>
      <xdr:row>101</xdr:row>
      <xdr:rowOff>38100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72</xdr:row>
      <xdr:rowOff>47624</xdr:rowOff>
    </xdr:from>
    <xdr:to>
      <xdr:col>3</xdr:col>
      <xdr:colOff>828675</xdr:colOff>
      <xdr:row>97</xdr:row>
      <xdr:rowOff>38100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31</xdr:row>
      <xdr:rowOff>47625</xdr:rowOff>
    </xdr:from>
    <xdr:to>
      <xdr:col>14</xdr:col>
      <xdr:colOff>57150</xdr:colOff>
      <xdr:row>61</xdr:row>
      <xdr:rowOff>123826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9525</xdr:rowOff>
    </xdr:from>
    <xdr:to>
      <xdr:col>14</xdr:col>
      <xdr:colOff>0</xdr:colOff>
      <xdr:row>38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238125</xdr:rowOff>
    </xdr:from>
    <xdr:to>
      <xdr:col>13</xdr:col>
      <xdr:colOff>57150</xdr:colOff>
      <xdr:row>22</xdr:row>
      <xdr:rowOff>41910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97</xdr:row>
      <xdr:rowOff>38100</xdr:rowOff>
    </xdr:from>
    <xdr:to>
      <xdr:col>13</xdr:col>
      <xdr:colOff>47625</xdr:colOff>
      <xdr:row>161</xdr:row>
      <xdr:rowOff>114299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952502</xdr:colOff>
      <xdr:row>72</xdr:row>
      <xdr:rowOff>28575</xdr:rowOff>
    </xdr:from>
    <xdr:to>
      <xdr:col>13</xdr:col>
      <xdr:colOff>104775</xdr:colOff>
      <xdr:row>97</xdr:row>
      <xdr:rowOff>76200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72</xdr:row>
      <xdr:rowOff>28574</xdr:rowOff>
    </xdr:from>
    <xdr:to>
      <xdr:col>3</xdr:col>
      <xdr:colOff>828675</xdr:colOff>
      <xdr:row>97</xdr:row>
      <xdr:rowOff>19050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37</xdr:row>
      <xdr:rowOff>133350</xdr:rowOff>
    </xdr:from>
    <xdr:to>
      <xdr:col>13</xdr:col>
      <xdr:colOff>95250</xdr:colOff>
      <xdr:row>68</xdr:row>
      <xdr:rowOff>19051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9526</xdr:colOff>
      <xdr:row>22</xdr:row>
      <xdr:rowOff>123824</xdr:rowOff>
    </xdr:from>
    <xdr:to>
      <xdr:col>13</xdr:col>
      <xdr:colOff>104776</xdr:colOff>
      <xdr:row>39</xdr:row>
      <xdr:rowOff>142874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333375</xdr:rowOff>
    </xdr:from>
    <xdr:to>
      <xdr:col>13</xdr:col>
      <xdr:colOff>57150</xdr:colOff>
      <xdr:row>22</xdr:row>
      <xdr:rowOff>118110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96</xdr:row>
      <xdr:rowOff>152401</xdr:rowOff>
    </xdr:from>
    <xdr:to>
      <xdr:col>13</xdr:col>
      <xdr:colOff>76200</xdr:colOff>
      <xdr:row>161</xdr:row>
      <xdr:rowOff>171450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866777</xdr:colOff>
      <xdr:row>72</xdr:row>
      <xdr:rowOff>38100</xdr:rowOff>
    </xdr:from>
    <xdr:to>
      <xdr:col>13</xdr:col>
      <xdr:colOff>19050</xdr:colOff>
      <xdr:row>97</xdr:row>
      <xdr:rowOff>85725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28575</xdr:colOff>
      <xdr:row>72</xdr:row>
      <xdr:rowOff>28575</xdr:rowOff>
    </xdr:from>
    <xdr:to>
      <xdr:col>3</xdr:col>
      <xdr:colOff>933450</xdr:colOff>
      <xdr:row>97</xdr:row>
      <xdr:rowOff>9525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38</xdr:row>
      <xdr:rowOff>9525</xdr:rowOff>
    </xdr:from>
    <xdr:to>
      <xdr:col>13</xdr:col>
      <xdr:colOff>95250</xdr:colOff>
      <xdr:row>68</xdr:row>
      <xdr:rowOff>57151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22</xdr:row>
      <xdr:rowOff>38100</xdr:rowOff>
    </xdr:from>
    <xdr:to>
      <xdr:col>13</xdr:col>
      <xdr:colOff>466726</xdr:colOff>
      <xdr:row>39</xdr:row>
      <xdr:rowOff>76201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3</xdr:row>
      <xdr:rowOff>190500</xdr:rowOff>
    </xdr:from>
    <xdr:to>
      <xdr:col>13</xdr:col>
      <xdr:colOff>504826</xdr:colOff>
      <xdr:row>22</xdr:row>
      <xdr:rowOff>9526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93</xdr:row>
      <xdr:rowOff>19050</xdr:rowOff>
    </xdr:from>
    <xdr:to>
      <xdr:col>13</xdr:col>
      <xdr:colOff>561975</xdr:colOff>
      <xdr:row>157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981075</xdr:colOff>
      <xdr:row>72</xdr:row>
      <xdr:rowOff>57150</xdr:rowOff>
    </xdr:from>
    <xdr:to>
      <xdr:col>13</xdr:col>
      <xdr:colOff>571500</xdr:colOff>
      <xdr:row>93</xdr:row>
      <xdr:rowOff>142875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72</xdr:row>
      <xdr:rowOff>28574</xdr:rowOff>
    </xdr:from>
    <xdr:to>
      <xdr:col>3</xdr:col>
      <xdr:colOff>933450</xdr:colOff>
      <xdr:row>93</xdr:row>
      <xdr:rowOff>152400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39</xdr:row>
      <xdr:rowOff>38099</xdr:rowOff>
    </xdr:from>
    <xdr:to>
      <xdr:col>13</xdr:col>
      <xdr:colOff>552450</xdr:colOff>
      <xdr:row>71</xdr:row>
      <xdr:rowOff>38100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66676</xdr:rowOff>
    </xdr:from>
    <xdr:to>
      <xdr:col>13</xdr:col>
      <xdr:colOff>57150</xdr:colOff>
      <xdr:row>40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190500</xdr:rowOff>
    </xdr:from>
    <xdr:to>
      <xdr:col>13</xdr:col>
      <xdr:colOff>95250</xdr:colOff>
      <xdr:row>23</xdr:row>
      <xdr:rowOff>80010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96</xdr:row>
      <xdr:rowOff>133349</xdr:rowOff>
    </xdr:from>
    <xdr:to>
      <xdr:col>13</xdr:col>
      <xdr:colOff>76200</xdr:colOff>
      <xdr:row>159</xdr:row>
      <xdr:rowOff>257174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952502</xdr:colOff>
      <xdr:row>71</xdr:row>
      <xdr:rowOff>152400</xdr:rowOff>
    </xdr:from>
    <xdr:to>
      <xdr:col>13</xdr:col>
      <xdr:colOff>104775</xdr:colOff>
      <xdr:row>97</xdr:row>
      <xdr:rowOff>38100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71</xdr:row>
      <xdr:rowOff>123825</xdr:rowOff>
    </xdr:from>
    <xdr:to>
      <xdr:col>3</xdr:col>
      <xdr:colOff>933450</xdr:colOff>
      <xdr:row>97</xdr:row>
      <xdr:rowOff>28575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40</xdr:row>
      <xdr:rowOff>19050</xdr:rowOff>
    </xdr:from>
    <xdr:to>
      <xdr:col>13</xdr:col>
      <xdr:colOff>95250</xdr:colOff>
      <xdr:row>70</xdr:row>
      <xdr:rowOff>66676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95251</xdr:rowOff>
    </xdr:from>
    <xdr:to>
      <xdr:col>13</xdr:col>
      <xdr:colOff>57150</xdr:colOff>
      <xdr:row>38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171450</xdr:rowOff>
    </xdr:from>
    <xdr:to>
      <xdr:col>13</xdr:col>
      <xdr:colOff>95250</xdr:colOff>
      <xdr:row>21</xdr:row>
      <xdr:rowOff>118110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9525</xdr:colOff>
      <xdr:row>100</xdr:row>
      <xdr:rowOff>47624</xdr:rowOff>
    </xdr:from>
    <xdr:to>
      <xdr:col>13</xdr:col>
      <xdr:colOff>85725</xdr:colOff>
      <xdr:row>163</xdr:row>
      <xdr:rowOff>85724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933452</xdr:colOff>
      <xdr:row>72</xdr:row>
      <xdr:rowOff>38100</xdr:rowOff>
    </xdr:from>
    <xdr:to>
      <xdr:col>13</xdr:col>
      <xdr:colOff>85725</xdr:colOff>
      <xdr:row>97</xdr:row>
      <xdr:rowOff>85725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72</xdr:row>
      <xdr:rowOff>76200</xdr:rowOff>
    </xdr:from>
    <xdr:to>
      <xdr:col>3</xdr:col>
      <xdr:colOff>933450</xdr:colOff>
      <xdr:row>97</xdr:row>
      <xdr:rowOff>142875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38</xdr:row>
      <xdr:rowOff>19050</xdr:rowOff>
    </xdr:from>
    <xdr:to>
      <xdr:col>13</xdr:col>
      <xdr:colOff>95250</xdr:colOff>
      <xdr:row>68</xdr:row>
      <xdr:rowOff>66676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66676</xdr:rowOff>
    </xdr:from>
    <xdr:to>
      <xdr:col>13</xdr:col>
      <xdr:colOff>57150</xdr:colOff>
      <xdr:row>40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228600</xdr:rowOff>
    </xdr:from>
    <xdr:to>
      <xdr:col>13</xdr:col>
      <xdr:colOff>95250</xdr:colOff>
      <xdr:row>23</xdr:row>
      <xdr:rowOff>118110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9525</xdr:colOff>
      <xdr:row>97</xdr:row>
      <xdr:rowOff>28574</xdr:rowOff>
    </xdr:from>
    <xdr:to>
      <xdr:col>13</xdr:col>
      <xdr:colOff>85725</xdr:colOff>
      <xdr:row>159</xdr:row>
      <xdr:rowOff>314324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942977</xdr:colOff>
      <xdr:row>72</xdr:row>
      <xdr:rowOff>38100</xdr:rowOff>
    </xdr:from>
    <xdr:to>
      <xdr:col>13</xdr:col>
      <xdr:colOff>95250</xdr:colOff>
      <xdr:row>97</xdr:row>
      <xdr:rowOff>85725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72</xdr:row>
      <xdr:rowOff>19050</xdr:rowOff>
    </xdr:from>
    <xdr:to>
      <xdr:col>3</xdr:col>
      <xdr:colOff>933450</xdr:colOff>
      <xdr:row>97</xdr:row>
      <xdr:rowOff>85725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39</xdr:row>
      <xdr:rowOff>142875</xdr:rowOff>
    </xdr:from>
    <xdr:to>
      <xdr:col>13</xdr:col>
      <xdr:colOff>95250</xdr:colOff>
      <xdr:row>70</xdr:row>
      <xdr:rowOff>28576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28576</xdr:rowOff>
    </xdr:from>
    <xdr:to>
      <xdr:col>13</xdr:col>
      <xdr:colOff>57150</xdr:colOff>
      <xdr:row>41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342900</xdr:rowOff>
    </xdr:from>
    <xdr:to>
      <xdr:col>13</xdr:col>
      <xdr:colOff>95250</xdr:colOff>
      <xdr:row>24</xdr:row>
      <xdr:rowOff>70485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97</xdr:row>
      <xdr:rowOff>19049</xdr:rowOff>
    </xdr:from>
    <xdr:to>
      <xdr:col>13</xdr:col>
      <xdr:colOff>76200</xdr:colOff>
      <xdr:row>159</xdr:row>
      <xdr:rowOff>304799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971552</xdr:colOff>
      <xdr:row>71</xdr:row>
      <xdr:rowOff>114300</xdr:rowOff>
    </xdr:from>
    <xdr:to>
      <xdr:col>14</xdr:col>
      <xdr:colOff>0</xdr:colOff>
      <xdr:row>97</xdr:row>
      <xdr:rowOff>0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71</xdr:row>
      <xdr:rowOff>133350</xdr:rowOff>
    </xdr:from>
    <xdr:to>
      <xdr:col>3</xdr:col>
      <xdr:colOff>933450</xdr:colOff>
      <xdr:row>97</xdr:row>
      <xdr:rowOff>38100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41</xdr:row>
      <xdr:rowOff>95250</xdr:rowOff>
    </xdr:from>
    <xdr:to>
      <xdr:col>13</xdr:col>
      <xdr:colOff>95250</xdr:colOff>
      <xdr:row>71</xdr:row>
      <xdr:rowOff>142876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66676</xdr:rowOff>
    </xdr:from>
    <xdr:to>
      <xdr:col>13</xdr:col>
      <xdr:colOff>57150</xdr:colOff>
      <xdr:row>40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</xdr:row>
      <xdr:rowOff>228600</xdr:rowOff>
    </xdr:from>
    <xdr:to>
      <xdr:col>13</xdr:col>
      <xdr:colOff>95250</xdr:colOff>
      <xdr:row>23</xdr:row>
      <xdr:rowOff>118110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9525</xdr:colOff>
      <xdr:row>97</xdr:row>
      <xdr:rowOff>28574</xdr:rowOff>
    </xdr:from>
    <xdr:to>
      <xdr:col>13</xdr:col>
      <xdr:colOff>85725</xdr:colOff>
      <xdr:row>159</xdr:row>
      <xdr:rowOff>314324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942977</xdr:colOff>
      <xdr:row>72</xdr:row>
      <xdr:rowOff>38100</xdr:rowOff>
    </xdr:from>
    <xdr:to>
      <xdr:col>13</xdr:col>
      <xdr:colOff>95250</xdr:colOff>
      <xdr:row>97</xdr:row>
      <xdr:rowOff>85725</xdr:rowOff>
    </xdr:to>
    <xdr:graphicFrame macro="">
      <xdr:nvGraphicFramePr>
        <xdr:cNvPr id="5" name="Chart 4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72</xdr:row>
      <xdr:rowOff>19050</xdr:rowOff>
    </xdr:from>
    <xdr:to>
      <xdr:col>3</xdr:col>
      <xdr:colOff>933450</xdr:colOff>
      <xdr:row>97</xdr:row>
      <xdr:rowOff>85725</xdr:rowOff>
    </xdr:to>
    <xdr:graphicFrame macro="">
      <xdr:nvGraphicFramePr>
        <xdr:cNvPr id="6" name="Chart 5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39</xdr:row>
      <xdr:rowOff>142875</xdr:rowOff>
    </xdr:from>
    <xdr:to>
      <xdr:col>13</xdr:col>
      <xdr:colOff>95250</xdr:colOff>
      <xdr:row>70</xdr:row>
      <xdr:rowOff>28576</xdr:rowOff>
    </xdr:to>
    <xdr:graphicFrame macro="">
      <xdr:nvGraphicFramePr>
        <xdr:cNvPr id="7" name="Chart 6" title="DECEMBER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3"/>
  <sheetViews>
    <sheetView view="pageBreakPreview" zoomScale="60" zoomScaleNormal="100" workbookViewId="0">
      <selection sqref="A1:XFD1048576"/>
    </sheetView>
  </sheetViews>
  <sheetFormatPr defaultRowHeight="15" x14ac:dyDescent="0.25"/>
  <cols>
    <col min="1" max="1" width="16.140625" customWidth="1"/>
    <col min="2" max="2" width="16.28515625" customWidth="1"/>
    <col min="3" max="3" width="13.85546875" customWidth="1"/>
    <col min="4" max="4" width="19" customWidth="1"/>
  </cols>
  <sheetData>
    <row r="1" spans="1:11" x14ac:dyDescent="0.25">
      <c r="C1" s="159" t="s">
        <v>1</v>
      </c>
      <c r="D1" s="158"/>
      <c r="E1" s="158"/>
      <c r="F1" s="158"/>
      <c r="G1" s="158"/>
      <c r="H1" s="158"/>
      <c r="I1" s="158"/>
      <c r="J1" s="158"/>
      <c r="K1" s="158"/>
    </row>
    <row r="2" spans="1:11" x14ac:dyDescent="0.25">
      <c r="C2" s="158"/>
      <c r="D2" s="158"/>
      <c r="E2" s="158"/>
      <c r="F2" s="158"/>
      <c r="G2" s="158"/>
      <c r="H2" s="158"/>
      <c r="I2" s="158"/>
      <c r="J2" s="158"/>
      <c r="K2" s="158"/>
    </row>
    <row r="3" spans="1:11" ht="21" x14ac:dyDescent="0.35">
      <c r="B3" t="s">
        <v>45</v>
      </c>
      <c r="C3" t="s">
        <v>44</v>
      </c>
      <c r="D3" s="160" t="s">
        <v>50</v>
      </c>
      <c r="E3" s="158"/>
      <c r="F3" s="158"/>
      <c r="G3" s="158"/>
      <c r="H3" s="158"/>
      <c r="I3" s="158"/>
      <c r="J3" s="158"/>
    </row>
    <row r="4" spans="1:11" x14ac:dyDescent="0.25">
      <c r="A4" t="s">
        <v>2</v>
      </c>
      <c r="B4">
        <v>168540.94</v>
      </c>
      <c r="C4">
        <v>172931.79</v>
      </c>
    </row>
    <row r="5" spans="1:11" x14ac:dyDescent="0.25">
      <c r="A5" t="s">
        <v>3</v>
      </c>
      <c r="B5">
        <v>169282.96</v>
      </c>
      <c r="C5">
        <v>163299.17000000001</v>
      </c>
    </row>
    <row r="6" spans="1:11" x14ac:dyDescent="0.25">
      <c r="A6" t="s">
        <v>4</v>
      </c>
      <c r="B6">
        <v>173454.89</v>
      </c>
      <c r="C6">
        <v>171365.91</v>
      </c>
    </row>
    <row r="7" spans="1:11" x14ac:dyDescent="0.25">
      <c r="A7" t="s">
        <v>5</v>
      </c>
      <c r="B7">
        <v>169526.89</v>
      </c>
      <c r="C7">
        <v>183450.19</v>
      </c>
    </row>
    <row r="8" spans="1:11" x14ac:dyDescent="0.25">
      <c r="A8" t="s">
        <v>6</v>
      </c>
      <c r="B8">
        <v>174514.61</v>
      </c>
      <c r="C8">
        <v>157416.1</v>
      </c>
    </row>
    <row r="9" spans="1:11" x14ac:dyDescent="0.25">
      <c r="A9" t="s">
        <v>7</v>
      </c>
      <c r="B9">
        <v>195989.22</v>
      </c>
      <c r="C9">
        <v>197647.86</v>
      </c>
    </row>
    <row r="27" spans="1:10" x14ac:dyDescent="0.25">
      <c r="B27" t="s">
        <v>46</v>
      </c>
      <c r="C27" t="s">
        <v>47</v>
      </c>
    </row>
    <row r="28" spans="1:10" ht="15" customHeight="1" x14ac:dyDescent="0.25">
      <c r="A28" s="3" t="s">
        <v>24</v>
      </c>
      <c r="B28" s="1">
        <v>1201.25</v>
      </c>
      <c r="C28" s="1">
        <v>9648.77</v>
      </c>
    </row>
    <row r="29" spans="1:10" ht="15" customHeight="1" x14ac:dyDescent="0.25">
      <c r="A29" s="3" t="s">
        <v>25</v>
      </c>
      <c r="B29" s="1">
        <v>3161.4</v>
      </c>
      <c r="C29" s="1">
        <v>64384.6</v>
      </c>
    </row>
    <row r="30" spans="1:10" ht="15" customHeight="1" x14ac:dyDescent="0.25">
      <c r="A30" s="3" t="s">
        <v>26</v>
      </c>
      <c r="B30" s="1">
        <v>0</v>
      </c>
      <c r="C30" s="1">
        <v>0</v>
      </c>
    </row>
    <row r="31" spans="1:10" ht="15" customHeight="1" x14ac:dyDescent="0.25">
      <c r="A31" s="3" t="s">
        <v>27</v>
      </c>
      <c r="B31" s="1">
        <v>173.91</v>
      </c>
      <c r="C31" s="1">
        <v>32913.949999999997</v>
      </c>
      <c r="H31" s="158"/>
      <c r="I31" s="158"/>
      <c r="J31" s="158"/>
    </row>
    <row r="32" spans="1:10" ht="15" customHeight="1" x14ac:dyDescent="0.25">
      <c r="A32" s="3" t="s">
        <v>28</v>
      </c>
      <c r="B32" s="1">
        <v>75523.539999999994</v>
      </c>
      <c r="C32" s="1">
        <v>820965.47</v>
      </c>
    </row>
    <row r="33" spans="1:3" ht="15" customHeight="1" x14ac:dyDescent="0.25">
      <c r="A33" s="3" t="s">
        <v>29</v>
      </c>
      <c r="B33" s="1">
        <v>71781.89</v>
      </c>
      <c r="C33" s="1">
        <v>726493.93</v>
      </c>
    </row>
    <row r="34" spans="1:3" x14ac:dyDescent="0.25">
      <c r="A34" s="3" t="s">
        <v>30</v>
      </c>
      <c r="B34" s="1">
        <v>3186.66</v>
      </c>
      <c r="C34" s="1">
        <v>9060</v>
      </c>
    </row>
    <row r="35" spans="1:3" ht="15" customHeight="1" x14ac:dyDescent="0.25">
      <c r="A35" s="3" t="s">
        <v>31</v>
      </c>
      <c r="B35" s="1">
        <v>3000</v>
      </c>
      <c r="C35" s="1">
        <v>16500</v>
      </c>
    </row>
    <row r="36" spans="1:3" ht="15" customHeight="1" x14ac:dyDescent="0.25">
      <c r="A36" s="3" t="s">
        <v>32</v>
      </c>
      <c r="B36" s="1">
        <v>1003</v>
      </c>
      <c r="C36" s="1">
        <v>18375</v>
      </c>
    </row>
    <row r="37" spans="1:3" ht="15" customHeight="1" x14ac:dyDescent="0.25">
      <c r="A37" s="3" t="s">
        <v>33</v>
      </c>
      <c r="B37" s="1">
        <v>0</v>
      </c>
      <c r="C37" s="1">
        <v>23720.97</v>
      </c>
    </row>
    <row r="38" spans="1:3" x14ac:dyDescent="0.25">
      <c r="A38" s="3" t="s">
        <v>34</v>
      </c>
      <c r="B38" s="1">
        <v>4000</v>
      </c>
      <c r="C38" s="1">
        <v>47186</v>
      </c>
    </row>
    <row r="39" spans="1:3" x14ac:dyDescent="0.25">
      <c r="A39" s="3" t="s">
        <v>35</v>
      </c>
      <c r="B39" s="1">
        <v>1940</v>
      </c>
      <c r="C39" s="1">
        <v>13199</v>
      </c>
    </row>
    <row r="40" spans="1:3" x14ac:dyDescent="0.25">
      <c r="A40" s="3" t="s">
        <v>36</v>
      </c>
      <c r="B40" s="1">
        <v>0</v>
      </c>
      <c r="C40" s="1">
        <v>180</v>
      </c>
    </row>
    <row r="41" spans="1:3" x14ac:dyDescent="0.25">
      <c r="A41" s="3" t="s">
        <v>37</v>
      </c>
      <c r="B41" s="1">
        <v>16661.25</v>
      </c>
      <c r="C41" s="1">
        <v>192961.44</v>
      </c>
    </row>
    <row r="42" spans="1:3" x14ac:dyDescent="0.25">
      <c r="A42" s="3" t="s">
        <v>38</v>
      </c>
      <c r="B42" s="1">
        <v>60</v>
      </c>
      <c r="C42" s="1">
        <v>1610</v>
      </c>
    </row>
    <row r="43" spans="1:3" x14ac:dyDescent="0.25">
      <c r="A43" s="3" t="s">
        <v>39</v>
      </c>
      <c r="B43" s="1">
        <v>7554.7</v>
      </c>
      <c r="C43" s="1">
        <v>59417.56</v>
      </c>
    </row>
    <row r="44" spans="1:3" x14ac:dyDescent="0.25">
      <c r="A44" s="3" t="s">
        <v>40</v>
      </c>
      <c r="B44" s="1">
        <v>0.26</v>
      </c>
      <c r="C44" s="1">
        <v>124.36</v>
      </c>
    </row>
    <row r="45" spans="1:3" ht="15" customHeight="1" x14ac:dyDescent="0.25">
      <c r="A45" s="3" t="s">
        <v>41</v>
      </c>
      <c r="B45" s="1">
        <v>3680.74</v>
      </c>
      <c r="C45" s="1">
        <v>43696.89</v>
      </c>
    </row>
    <row r="46" spans="1:3" ht="15" customHeight="1" x14ac:dyDescent="0.25">
      <c r="A46" s="3" t="s">
        <v>42</v>
      </c>
      <c r="B46" s="1">
        <v>3060.62</v>
      </c>
      <c r="C46" s="1">
        <v>5637.55</v>
      </c>
    </row>
    <row r="47" spans="1:3" x14ac:dyDescent="0.25">
      <c r="B47" s="2">
        <v>195989.22</v>
      </c>
      <c r="C47" s="2">
        <v>2086075.49</v>
      </c>
    </row>
    <row r="48" spans="1:3" x14ac:dyDescent="0.25">
      <c r="B48" s="1"/>
      <c r="C48" s="1"/>
    </row>
    <row r="49" spans="2:4" x14ac:dyDescent="0.25">
      <c r="B49" s="1"/>
      <c r="C49" s="1"/>
    </row>
    <row r="50" spans="2:4" x14ac:dyDescent="0.25">
      <c r="B50" s="1"/>
      <c r="C50" s="1"/>
    </row>
    <row r="51" spans="2:4" x14ac:dyDescent="0.25">
      <c r="C51" s="1"/>
      <c r="D51" s="1"/>
    </row>
    <row r="52" spans="2:4" x14ac:dyDescent="0.25">
      <c r="C52" s="1"/>
      <c r="D52" s="1"/>
    </row>
    <row r="53" spans="2:4" x14ac:dyDescent="0.25">
      <c r="C53" s="1"/>
      <c r="D53" s="1"/>
    </row>
    <row r="54" spans="2:4" x14ac:dyDescent="0.25">
      <c r="C54" s="1"/>
      <c r="D54" s="1"/>
    </row>
    <row r="55" spans="2:4" x14ac:dyDescent="0.25">
      <c r="C55" s="1"/>
      <c r="D55" s="1"/>
    </row>
    <row r="56" spans="2:4" x14ac:dyDescent="0.25">
      <c r="C56" s="1"/>
      <c r="D56" s="1"/>
    </row>
    <row r="57" spans="2:4" x14ac:dyDescent="0.25">
      <c r="C57" s="1"/>
      <c r="D57" s="1"/>
    </row>
    <row r="58" spans="2:4" x14ac:dyDescent="0.25">
      <c r="C58" s="1"/>
      <c r="D58" s="1"/>
    </row>
    <row r="59" spans="2:4" x14ac:dyDescent="0.25">
      <c r="C59" s="1"/>
      <c r="D59" s="1"/>
    </row>
    <row r="60" spans="2:4" x14ac:dyDescent="0.25">
      <c r="C60" s="1"/>
      <c r="D60" s="1"/>
    </row>
    <row r="61" spans="2:4" x14ac:dyDescent="0.25">
      <c r="C61" s="1"/>
      <c r="D61" s="1"/>
    </row>
    <row r="62" spans="2:4" x14ac:dyDescent="0.25">
      <c r="C62" s="1"/>
      <c r="D62" s="1"/>
    </row>
    <row r="63" spans="2:4" x14ac:dyDescent="0.25">
      <c r="C63" s="1"/>
      <c r="D63" s="1"/>
    </row>
    <row r="64" spans="2:4" x14ac:dyDescent="0.25">
      <c r="C64" s="1"/>
      <c r="D64" s="1"/>
    </row>
    <row r="65" spans="3:4" x14ac:dyDescent="0.25">
      <c r="C65" s="1"/>
      <c r="D65" s="1"/>
    </row>
    <row r="66" spans="3:4" x14ac:dyDescent="0.25">
      <c r="C66" s="1"/>
      <c r="D66" s="1"/>
    </row>
    <row r="67" spans="3:4" x14ac:dyDescent="0.25">
      <c r="C67" s="1"/>
      <c r="D67" s="1"/>
    </row>
    <row r="68" spans="3:4" x14ac:dyDescent="0.25">
      <c r="C68" s="1"/>
      <c r="D68" s="1"/>
    </row>
    <row r="69" spans="3:4" x14ac:dyDescent="0.25">
      <c r="C69" s="1"/>
      <c r="D69" s="1"/>
    </row>
    <row r="70" spans="3:4" x14ac:dyDescent="0.25">
      <c r="C70" s="1"/>
      <c r="D70" s="1"/>
    </row>
    <row r="71" spans="3:4" x14ac:dyDescent="0.25">
      <c r="C71" s="1"/>
      <c r="D71" s="1"/>
    </row>
    <row r="72" spans="3:4" x14ac:dyDescent="0.25">
      <c r="C72" s="1"/>
      <c r="D72" s="1"/>
    </row>
    <row r="73" spans="3:4" x14ac:dyDescent="0.25">
      <c r="C73" s="1"/>
      <c r="D73" s="1"/>
    </row>
    <row r="74" spans="3:4" x14ac:dyDescent="0.25">
      <c r="C74" s="1"/>
      <c r="D74" s="1"/>
    </row>
    <row r="75" spans="3:4" x14ac:dyDescent="0.25">
      <c r="C75" s="1"/>
      <c r="D75" s="1"/>
    </row>
    <row r="76" spans="3:4" x14ac:dyDescent="0.25">
      <c r="C76" s="1"/>
      <c r="D76" s="1"/>
    </row>
    <row r="77" spans="3:4" x14ac:dyDescent="0.25">
      <c r="C77" s="1"/>
      <c r="D77" s="1"/>
    </row>
    <row r="78" spans="3:4" x14ac:dyDescent="0.25">
      <c r="C78" s="1"/>
      <c r="D78" s="1"/>
    </row>
    <row r="79" spans="3:4" x14ac:dyDescent="0.25">
      <c r="C79" s="1"/>
      <c r="D79" s="1"/>
    </row>
    <row r="80" spans="3:4" x14ac:dyDescent="0.25">
      <c r="C80" s="1"/>
      <c r="D80" s="1"/>
    </row>
    <row r="81" spans="3:4" x14ac:dyDescent="0.25">
      <c r="C81" s="1"/>
      <c r="D81" s="1"/>
    </row>
    <row r="82" spans="3:4" x14ac:dyDescent="0.25">
      <c r="C82" s="1"/>
      <c r="D82" s="1"/>
    </row>
    <row r="83" spans="3:4" x14ac:dyDescent="0.25">
      <c r="C83" s="1"/>
      <c r="D83" s="1"/>
    </row>
    <row r="84" spans="3:4" x14ac:dyDescent="0.25">
      <c r="C84" s="1"/>
      <c r="D84" s="1"/>
    </row>
    <row r="85" spans="3:4" x14ac:dyDescent="0.25">
      <c r="C85" s="1"/>
      <c r="D85" s="1"/>
    </row>
    <row r="86" spans="3:4" x14ac:dyDescent="0.25">
      <c r="C86" s="1"/>
      <c r="D86" s="1"/>
    </row>
    <row r="87" spans="3:4" x14ac:dyDescent="0.25">
      <c r="C87" s="1"/>
      <c r="D87" s="1"/>
    </row>
    <row r="88" spans="3:4" x14ac:dyDescent="0.25">
      <c r="C88" s="1"/>
      <c r="D88" s="1"/>
    </row>
    <row r="89" spans="3:4" x14ac:dyDescent="0.25">
      <c r="C89" s="1"/>
      <c r="D89" s="1"/>
    </row>
    <row r="90" spans="3:4" x14ac:dyDescent="0.25">
      <c r="C90" s="1"/>
      <c r="D90" s="1"/>
    </row>
    <row r="91" spans="3:4" x14ac:dyDescent="0.25">
      <c r="C91" s="1"/>
      <c r="D91" s="1"/>
    </row>
    <row r="92" spans="3:4" x14ac:dyDescent="0.25">
      <c r="C92" s="1"/>
      <c r="D92" s="1"/>
    </row>
    <row r="93" spans="3:4" x14ac:dyDescent="0.25">
      <c r="C93" s="1"/>
      <c r="D93" s="1"/>
    </row>
    <row r="94" spans="3:4" x14ac:dyDescent="0.25">
      <c r="C94" s="1"/>
      <c r="D94" s="1"/>
    </row>
    <row r="95" spans="3:4" x14ac:dyDescent="0.25">
      <c r="C95" s="1"/>
      <c r="D95" s="1"/>
    </row>
    <row r="96" spans="3:4" x14ac:dyDescent="0.25">
      <c r="C96" s="1"/>
      <c r="D96" s="1"/>
    </row>
    <row r="97" spans="3:4" x14ac:dyDescent="0.25">
      <c r="C97" s="1"/>
      <c r="D97" s="1"/>
    </row>
    <row r="98" spans="3:4" x14ac:dyDescent="0.25">
      <c r="C98" s="1"/>
      <c r="D98" s="1"/>
    </row>
    <row r="99" spans="3:4" x14ac:dyDescent="0.25">
      <c r="C99" s="1"/>
      <c r="D99" s="1"/>
    </row>
    <row r="100" spans="3:4" x14ac:dyDescent="0.25">
      <c r="C100" s="1"/>
      <c r="D100" s="1"/>
    </row>
    <row r="101" spans="3:4" x14ac:dyDescent="0.25">
      <c r="C101" s="1"/>
      <c r="D101" s="1"/>
    </row>
    <row r="102" spans="3:4" x14ac:dyDescent="0.25">
      <c r="C102" s="1"/>
      <c r="D102" s="1"/>
    </row>
    <row r="103" spans="3:4" x14ac:dyDescent="0.25">
      <c r="C103" s="1"/>
      <c r="D103" s="1"/>
    </row>
    <row r="104" spans="3:4" x14ac:dyDescent="0.25">
      <c r="C104" s="1"/>
      <c r="D104" s="1"/>
    </row>
    <row r="105" spans="3:4" x14ac:dyDescent="0.25">
      <c r="C105" s="1"/>
      <c r="D105" s="1"/>
    </row>
    <row r="106" spans="3:4" x14ac:dyDescent="0.25">
      <c r="C106" s="1"/>
      <c r="D106" s="1"/>
    </row>
    <row r="107" spans="3:4" x14ac:dyDescent="0.25">
      <c r="C107" s="1"/>
      <c r="D107" s="1"/>
    </row>
    <row r="108" spans="3:4" x14ac:dyDescent="0.25">
      <c r="C108" s="1"/>
      <c r="D108" s="1"/>
    </row>
    <row r="109" spans="3:4" x14ac:dyDescent="0.25">
      <c r="C109" s="1"/>
      <c r="D109" s="1"/>
    </row>
    <row r="110" spans="3:4" x14ac:dyDescent="0.25">
      <c r="C110" s="1"/>
      <c r="D110" s="1"/>
    </row>
    <row r="111" spans="3:4" x14ac:dyDescent="0.25">
      <c r="C111" s="1"/>
      <c r="D111" s="1"/>
    </row>
    <row r="112" spans="3:4" x14ac:dyDescent="0.25">
      <c r="C112" s="1"/>
      <c r="D112" s="1"/>
    </row>
    <row r="113" spans="3:4" x14ac:dyDescent="0.25">
      <c r="C113" s="1"/>
      <c r="D113" s="1"/>
    </row>
    <row r="114" spans="3:4" x14ac:dyDescent="0.25">
      <c r="C114" s="1"/>
      <c r="D114" s="1"/>
    </row>
    <row r="115" spans="3:4" x14ac:dyDescent="0.25">
      <c r="C115" s="1"/>
      <c r="D115" s="1"/>
    </row>
    <row r="116" spans="3:4" x14ac:dyDescent="0.25">
      <c r="C116" s="1"/>
      <c r="D116" s="1"/>
    </row>
    <row r="117" spans="3:4" x14ac:dyDescent="0.25">
      <c r="C117" s="1"/>
      <c r="D117" s="1"/>
    </row>
    <row r="118" spans="3:4" x14ac:dyDescent="0.25">
      <c r="C118" s="1"/>
      <c r="D118" s="1"/>
    </row>
    <row r="119" spans="3:4" x14ac:dyDescent="0.25">
      <c r="C119" s="1"/>
      <c r="D119" s="1"/>
    </row>
    <row r="120" spans="3:4" x14ac:dyDescent="0.25">
      <c r="C120" s="1"/>
      <c r="D120" s="1"/>
    </row>
    <row r="121" spans="3:4" x14ac:dyDescent="0.25">
      <c r="C121" s="1"/>
      <c r="D121" s="1"/>
    </row>
    <row r="122" spans="3:4" x14ac:dyDescent="0.25">
      <c r="C122" s="1"/>
      <c r="D122" s="1"/>
    </row>
    <row r="123" spans="3:4" x14ac:dyDescent="0.25">
      <c r="C123" s="1"/>
      <c r="D123" s="1"/>
    </row>
    <row r="124" spans="3:4" x14ac:dyDescent="0.25">
      <c r="C124" s="1"/>
      <c r="D124" s="1"/>
    </row>
    <row r="125" spans="3:4" x14ac:dyDescent="0.25">
      <c r="C125" s="1"/>
      <c r="D125" s="1"/>
    </row>
    <row r="126" spans="3:4" x14ac:dyDescent="0.25">
      <c r="C126" s="1"/>
      <c r="D126" s="1"/>
    </row>
    <row r="127" spans="3:4" x14ac:dyDescent="0.25">
      <c r="C127" s="1"/>
      <c r="D127" s="1"/>
    </row>
    <row r="128" spans="3:4" x14ac:dyDescent="0.25">
      <c r="C128" s="1"/>
      <c r="D128" s="1"/>
    </row>
    <row r="129" spans="1:4" x14ac:dyDescent="0.25">
      <c r="C129" s="1"/>
      <c r="D129" s="1"/>
    </row>
    <row r="130" spans="1:4" x14ac:dyDescent="0.25">
      <c r="C130" s="1"/>
      <c r="D130" s="1"/>
    </row>
    <row r="131" spans="1:4" x14ac:dyDescent="0.25">
      <c r="C131" s="1"/>
      <c r="D131" s="1"/>
    </row>
    <row r="132" spans="1:4" x14ac:dyDescent="0.25">
      <c r="C132" s="1"/>
      <c r="D132" s="1"/>
    </row>
    <row r="133" spans="1:4" x14ac:dyDescent="0.25">
      <c r="C133" s="1"/>
      <c r="D133" s="1"/>
    </row>
    <row r="134" spans="1:4" x14ac:dyDescent="0.25">
      <c r="C134" s="1"/>
      <c r="D134" s="1"/>
    </row>
    <row r="135" spans="1:4" x14ac:dyDescent="0.25">
      <c r="C135" s="1"/>
      <c r="D135" s="1"/>
    </row>
    <row r="136" spans="1:4" x14ac:dyDescent="0.25">
      <c r="C136" s="1"/>
      <c r="D136" s="1"/>
    </row>
    <row r="137" spans="1:4" x14ac:dyDescent="0.25">
      <c r="C137" s="1"/>
      <c r="D137" s="1"/>
    </row>
    <row r="138" spans="1:4" x14ac:dyDescent="0.25">
      <c r="C138" s="1"/>
      <c r="D138" s="1"/>
    </row>
    <row r="139" spans="1:4" x14ac:dyDescent="0.25">
      <c r="C139" s="1"/>
      <c r="D139" s="1"/>
    </row>
    <row r="140" spans="1:4" x14ac:dyDescent="0.25">
      <c r="B140" t="s">
        <v>0</v>
      </c>
    </row>
    <row r="141" spans="1:4" x14ac:dyDescent="0.25">
      <c r="A141" s="3" t="s">
        <v>23</v>
      </c>
      <c r="B141" s="1">
        <v>64144.24</v>
      </c>
    </row>
    <row r="142" spans="1:4" ht="15" customHeight="1" x14ac:dyDescent="0.25">
      <c r="A142" s="3" t="s">
        <v>22</v>
      </c>
      <c r="B142" s="1">
        <v>1300</v>
      </c>
    </row>
    <row r="143" spans="1:4" x14ac:dyDescent="0.25">
      <c r="A143" s="3" t="s">
        <v>21</v>
      </c>
      <c r="B143" s="1">
        <v>806.1</v>
      </c>
    </row>
    <row r="144" spans="1:4" x14ac:dyDescent="0.25">
      <c r="A144" s="3" t="s">
        <v>20</v>
      </c>
      <c r="B144" s="1">
        <v>3072.41</v>
      </c>
    </row>
    <row r="145" spans="1:2" ht="15" customHeight="1" x14ac:dyDescent="0.25">
      <c r="A145" s="3" t="s">
        <v>19</v>
      </c>
      <c r="B145" s="1">
        <v>90802.7</v>
      </c>
    </row>
    <row r="146" spans="1:2" ht="15" customHeight="1" x14ac:dyDescent="0.25">
      <c r="A146" s="3" t="s">
        <v>18</v>
      </c>
      <c r="B146" s="1">
        <v>0</v>
      </c>
    </row>
    <row r="147" spans="1:2" ht="15" customHeight="1" x14ac:dyDescent="0.25">
      <c r="A147" s="3" t="s">
        <v>17</v>
      </c>
      <c r="B147" s="1">
        <v>60</v>
      </c>
    </row>
    <row r="148" spans="1:2" ht="15" customHeight="1" x14ac:dyDescent="0.25">
      <c r="A148" s="3" t="s">
        <v>16</v>
      </c>
      <c r="B148" s="1">
        <v>50</v>
      </c>
    </row>
    <row r="149" spans="1:2" ht="15" customHeight="1" x14ac:dyDescent="0.25">
      <c r="A149" s="3" t="s">
        <v>15</v>
      </c>
      <c r="B149" s="1">
        <v>50</v>
      </c>
    </row>
    <row r="150" spans="1:2" ht="15" customHeight="1" x14ac:dyDescent="0.25">
      <c r="A150" s="3" t="s">
        <v>14</v>
      </c>
      <c r="B150" s="1">
        <v>150</v>
      </c>
    </row>
    <row r="151" spans="1:2" ht="15" customHeight="1" x14ac:dyDescent="0.25">
      <c r="A151" s="3" t="s">
        <v>13</v>
      </c>
      <c r="B151" s="1">
        <v>296414.88</v>
      </c>
    </row>
    <row r="152" spans="1:2" ht="15" customHeight="1" x14ac:dyDescent="0.25">
      <c r="A152" s="3" t="s">
        <v>10</v>
      </c>
      <c r="B152" s="1">
        <v>0</v>
      </c>
    </row>
    <row r="153" spans="1:2" ht="15" customHeight="1" x14ac:dyDescent="0.25">
      <c r="A153" s="3" t="s">
        <v>12</v>
      </c>
      <c r="B153" s="1">
        <v>219192.01</v>
      </c>
    </row>
    <row r="154" spans="1:2" ht="15" customHeight="1" x14ac:dyDescent="0.25">
      <c r="A154" s="3" t="s">
        <v>11</v>
      </c>
      <c r="B154" s="1">
        <v>0</v>
      </c>
    </row>
    <row r="155" spans="1:2" ht="15" customHeight="1" x14ac:dyDescent="0.25">
      <c r="A155" s="3" t="s">
        <v>10</v>
      </c>
      <c r="B155" s="1">
        <v>36082.639999999999</v>
      </c>
    </row>
    <row r="156" spans="1:2" ht="15" customHeight="1" x14ac:dyDescent="0.25">
      <c r="A156" s="3" t="s">
        <v>10</v>
      </c>
      <c r="B156" s="1">
        <v>0</v>
      </c>
    </row>
    <row r="157" spans="1:2" ht="15" customHeight="1" x14ac:dyDescent="0.25">
      <c r="A157" s="3" t="s">
        <v>9</v>
      </c>
      <c r="B157" s="1">
        <v>1283.74</v>
      </c>
    </row>
    <row r="158" spans="1:2" ht="15" customHeight="1" x14ac:dyDescent="0.25">
      <c r="A158" s="3" t="s">
        <v>8</v>
      </c>
      <c r="B158" s="1">
        <v>6417.83</v>
      </c>
    </row>
    <row r="181" spans="1:2" x14ac:dyDescent="0.25">
      <c r="A181" t="s">
        <v>43</v>
      </c>
    </row>
    <row r="182" spans="1:2" x14ac:dyDescent="0.25">
      <c r="A182" t="s">
        <v>48</v>
      </c>
      <c r="B182">
        <v>15</v>
      </c>
    </row>
    <row r="183" spans="1:2" x14ac:dyDescent="0.25">
      <c r="A183" t="s">
        <v>49</v>
      </c>
      <c r="B183">
        <v>85</v>
      </c>
    </row>
  </sheetData>
  <mergeCells count="3">
    <mergeCell ref="H31:J31"/>
    <mergeCell ref="C1:K2"/>
    <mergeCell ref="D3:J3"/>
  </mergeCells>
  <printOptions horizontalCentered="1" verticalCentered="1"/>
  <pageMargins left="0.08" right="0.08" top="0.08" bottom="0.08" header="0.08" footer="0.3"/>
  <pageSetup scale="53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view="pageBreakPreview" topLeftCell="D1" zoomScaleNormal="100" zoomScaleSheetLayoutView="100" workbookViewId="0">
      <selection activeCell="T12" sqref="T12"/>
    </sheetView>
  </sheetViews>
  <sheetFormatPr defaultRowHeight="15" x14ac:dyDescent="0.25"/>
  <cols>
    <col min="1" max="1" width="16.140625" customWidth="1"/>
    <col min="2" max="2" width="16.28515625" customWidth="1"/>
    <col min="3" max="3" width="13.85546875" customWidth="1"/>
    <col min="4" max="4" width="19" customWidth="1"/>
    <col min="7" max="7" width="14.85546875" customWidth="1"/>
    <col min="13" max="13" width="9.570312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81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>
        <v>41640</v>
      </c>
      <c r="E5" s="158"/>
      <c r="F5" s="158"/>
      <c r="G5" s="158"/>
      <c r="H5" s="158"/>
      <c r="I5" s="158"/>
      <c r="J5" s="158"/>
    </row>
    <row r="6" spans="1:11" x14ac:dyDescent="0.25">
      <c r="A6" t="s">
        <v>3</v>
      </c>
      <c r="B6" s="6">
        <v>169282.96</v>
      </c>
      <c r="C6" s="6">
        <v>163299.17000000001</v>
      </c>
    </row>
    <row r="7" spans="1:11" x14ac:dyDescent="0.25">
      <c r="A7" t="s">
        <v>4</v>
      </c>
      <c r="B7" s="6">
        <v>173454.89</v>
      </c>
      <c r="C7" s="6">
        <v>171365.91</v>
      </c>
    </row>
    <row r="8" spans="1:11" x14ac:dyDescent="0.25">
      <c r="A8" t="s">
        <v>5</v>
      </c>
      <c r="B8" s="6">
        <v>169526.89</v>
      </c>
      <c r="C8" s="6">
        <v>183450.19</v>
      </c>
    </row>
    <row r="9" spans="1:11" x14ac:dyDescent="0.25">
      <c r="A9" t="s">
        <v>6</v>
      </c>
      <c r="B9" s="6">
        <v>174514.61</v>
      </c>
      <c r="C9" s="6">
        <v>157416.1</v>
      </c>
    </row>
    <row r="10" spans="1:11" x14ac:dyDescent="0.25">
      <c r="A10" t="s">
        <v>7</v>
      </c>
      <c r="B10" s="7">
        <v>200110.28</v>
      </c>
      <c r="C10" s="7">
        <v>196847.17</v>
      </c>
    </row>
    <row r="11" spans="1:11" x14ac:dyDescent="0.25">
      <c r="A11" s="4" t="s">
        <v>51</v>
      </c>
      <c r="B11" s="6">
        <v>175100.34</v>
      </c>
      <c r="C11" s="8">
        <v>177395.16</v>
      </c>
      <c r="D11" s="5"/>
    </row>
    <row r="19" spans="1:8" ht="13.7" customHeight="1" x14ac:dyDescent="0.25"/>
    <row r="20" spans="1:8" ht="12.95" customHeight="1" x14ac:dyDescent="0.25"/>
    <row r="21" spans="1:8" ht="12.95" customHeight="1" x14ac:dyDescent="0.25">
      <c r="A21" s="15"/>
      <c r="B21" s="15" t="s">
        <v>52</v>
      </c>
      <c r="C21" s="15" t="s">
        <v>53</v>
      </c>
      <c r="D21" s="16"/>
      <c r="E21" s="16"/>
      <c r="F21" s="16"/>
      <c r="G21" s="16"/>
      <c r="H21" s="16"/>
    </row>
    <row r="22" spans="1:8" ht="12.95" customHeight="1" x14ac:dyDescent="0.25">
      <c r="A22" s="12" t="s">
        <v>24</v>
      </c>
      <c r="B22" s="15">
        <v>350</v>
      </c>
      <c r="C22" s="15">
        <v>350</v>
      </c>
      <c r="D22" s="16"/>
      <c r="E22" s="16"/>
      <c r="F22" s="16"/>
      <c r="G22" s="16"/>
      <c r="H22" s="16"/>
    </row>
    <row r="23" spans="1:8" ht="12.95" customHeight="1" x14ac:dyDescent="0.25">
      <c r="A23" s="12" t="s">
        <v>25</v>
      </c>
      <c r="B23" s="15">
        <v>19405.14</v>
      </c>
      <c r="C23" s="15">
        <v>19405.14</v>
      </c>
      <c r="D23" s="16"/>
      <c r="E23" s="16"/>
      <c r="F23" s="16"/>
      <c r="G23" s="16"/>
      <c r="H23" s="16"/>
    </row>
    <row r="24" spans="1:8" ht="12.95" customHeight="1" x14ac:dyDescent="0.25">
      <c r="A24" s="12" t="s">
        <v>27</v>
      </c>
      <c r="B24" s="15">
        <v>0</v>
      </c>
      <c r="C24" s="15">
        <v>0</v>
      </c>
      <c r="D24" s="16"/>
      <c r="E24" s="16" t="s">
        <v>54</v>
      </c>
      <c r="F24" s="16">
        <f>B25</f>
        <v>70905.56</v>
      </c>
      <c r="G24" s="16"/>
      <c r="H24" s="16"/>
    </row>
    <row r="25" spans="1:8" ht="12.95" customHeight="1" x14ac:dyDescent="0.25">
      <c r="A25" s="12" t="s">
        <v>28</v>
      </c>
      <c r="B25" s="15">
        <v>70905.56</v>
      </c>
      <c r="C25" s="15">
        <v>70905.56</v>
      </c>
      <c r="D25" s="16"/>
      <c r="E25" s="16" t="s">
        <v>55</v>
      </c>
      <c r="F25" s="16">
        <f>B26</f>
        <v>46509.08</v>
      </c>
      <c r="G25" s="16"/>
      <c r="H25" s="16"/>
    </row>
    <row r="26" spans="1:8" ht="12.95" customHeight="1" x14ac:dyDescent="0.25">
      <c r="A26" s="12" t="s">
        <v>29</v>
      </c>
      <c r="B26" s="15">
        <v>46509.08</v>
      </c>
      <c r="C26" s="15">
        <v>46509.08</v>
      </c>
      <c r="D26" s="16"/>
      <c r="E26" s="16" t="s">
        <v>56</v>
      </c>
      <c r="F26" s="16">
        <f>SUM(B23,B27,B28:B32,B36:B39)</f>
        <v>40442.28</v>
      </c>
      <c r="G26" s="16"/>
      <c r="H26" s="16"/>
    </row>
    <row r="27" spans="1:8" ht="12.95" customHeight="1" x14ac:dyDescent="0.25">
      <c r="A27" s="12" t="s">
        <v>30</v>
      </c>
      <c r="B27" s="15">
        <v>1515</v>
      </c>
      <c r="C27" s="15">
        <v>1515</v>
      </c>
      <c r="D27" s="16"/>
      <c r="E27" s="16" t="s">
        <v>57</v>
      </c>
      <c r="F27" s="16">
        <f>B22+B24</f>
        <v>350</v>
      </c>
      <c r="G27" s="16"/>
      <c r="H27" s="16"/>
    </row>
    <row r="28" spans="1:8" ht="12.95" customHeight="1" x14ac:dyDescent="0.25">
      <c r="A28" s="12" t="s">
        <v>31</v>
      </c>
      <c r="B28" s="15">
        <v>250</v>
      </c>
      <c r="C28" s="15">
        <v>250</v>
      </c>
      <c r="D28" s="16"/>
      <c r="E28" s="16" t="s">
        <v>58</v>
      </c>
      <c r="F28" s="16">
        <f>SUM(B33:B35)</f>
        <v>16893.419999999998</v>
      </c>
      <c r="G28" s="16"/>
      <c r="H28" s="16"/>
    </row>
    <row r="29" spans="1:8" ht="12.95" customHeight="1" x14ac:dyDescent="0.25">
      <c r="A29" s="12" t="s">
        <v>32</v>
      </c>
      <c r="B29" s="15">
        <v>1931</v>
      </c>
      <c r="C29" s="15">
        <v>1931</v>
      </c>
      <c r="D29" s="16"/>
      <c r="E29" s="16"/>
      <c r="F29" s="16"/>
      <c r="G29" s="16"/>
      <c r="H29" s="16"/>
    </row>
    <row r="30" spans="1:8" ht="12.95" customHeight="1" x14ac:dyDescent="0.25">
      <c r="A30" s="12" t="s">
        <v>33</v>
      </c>
      <c r="B30" s="15">
        <v>0</v>
      </c>
      <c r="C30" s="15">
        <v>0</v>
      </c>
      <c r="D30" s="16"/>
      <c r="E30" s="16"/>
      <c r="F30" s="16"/>
      <c r="G30" s="16"/>
      <c r="H30" s="16"/>
    </row>
    <row r="31" spans="1:8" ht="12.95" customHeight="1" x14ac:dyDescent="0.25">
      <c r="A31" s="12" t="s">
        <v>34</v>
      </c>
      <c r="B31" s="15">
        <v>4695</v>
      </c>
      <c r="C31" s="15">
        <v>4695</v>
      </c>
      <c r="D31" s="16"/>
      <c r="E31" s="16"/>
      <c r="F31" s="16"/>
      <c r="G31" s="16"/>
      <c r="H31" s="16"/>
    </row>
    <row r="32" spans="1:8" ht="12.95" customHeight="1" x14ac:dyDescent="0.25">
      <c r="A32" s="12" t="s">
        <v>35</v>
      </c>
      <c r="B32" s="15">
        <v>230</v>
      </c>
      <c r="C32" s="15">
        <v>230</v>
      </c>
      <c r="D32" s="16"/>
      <c r="E32" s="16"/>
      <c r="F32" s="16"/>
      <c r="G32" s="16"/>
      <c r="H32" s="16"/>
    </row>
    <row r="33" spans="1:8" ht="12.95" customHeight="1" x14ac:dyDescent="0.25">
      <c r="A33" s="12" t="s">
        <v>36</v>
      </c>
      <c r="B33" s="15">
        <v>0</v>
      </c>
      <c r="C33" s="15">
        <v>0</v>
      </c>
      <c r="D33" s="16"/>
      <c r="E33" s="16"/>
      <c r="F33" s="16"/>
      <c r="G33" s="16"/>
      <c r="H33" s="16"/>
    </row>
    <row r="34" spans="1:8" ht="12.95" customHeight="1" x14ac:dyDescent="0.25">
      <c r="A34" s="12" t="s">
        <v>37</v>
      </c>
      <c r="B34" s="15">
        <v>16788.419999999998</v>
      </c>
      <c r="C34" s="15">
        <v>16788.419999999998</v>
      </c>
      <c r="D34" s="16"/>
      <c r="E34" s="16"/>
      <c r="F34" s="16"/>
      <c r="G34" s="16"/>
      <c r="H34" s="16"/>
    </row>
    <row r="35" spans="1:8" ht="12.95" customHeight="1" x14ac:dyDescent="0.25">
      <c r="A35" s="12" t="s">
        <v>38</v>
      </c>
      <c r="B35" s="15">
        <v>105</v>
      </c>
      <c r="C35" s="15">
        <v>105</v>
      </c>
      <c r="D35" s="16"/>
      <c r="E35" s="16"/>
      <c r="F35" s="16"/>
      <c r="G35" s="16"/>
      <c r="H35" s="16"/>
    </row>
    <row r="36" spans="1:8" ht="12.95" customHeight="1" x14ac:dyDescent="0.25">
      <c r="A36" s="12" t="s">
        <v>39</v>
      </c>
      <c r="B36" s="15">
        <v>4582.3</v>
      </c>
      <c r="C36" s="15">
        <v>4582.3</v>
      </c>
      <c r="D36" s="16"/>
      <c r="E36" s="16"/>
      <c r="F36" s="16"/>
      <c r="G36" s="16"/>
      <c r="H36" s="16"/>
    </row>
    <row r="37" spans="1:8" ht="12.95" customHeight="1" x14ac:dyDescent="0.25">
      <c r="A37" s="12" t="s">
        <v>40</v>
      </c>
      <c r="B37" s="15">
        <v>0.26</v>
      </c>
      <c r="C37" s="15">
        <v>0.26</v>
      </c>
      <c r="D37" s="16"/>
      <c r="E37" s="16"/>
      <c r="F37" s="16"/>
      <c r="G37" s="16"/>
      <c r="H37" s="16"/>
    </row>
    <row r="38" spans="1:8" ht="12.95" customHeight="1" x14ac:dyDescent="0.25">
      <c r="A38" s="12" t="s">
        <v>41</v>
      </c>
      <c r="B38" s="15">
        <v>6811.64</v>
      </c>
      <c r="C38" s="15">
        <f>SUM(C22:C37)</f>
        <v>167266.76</v>
      </c>
      <c r="D38" s="16"/>
      <c r="E38" s="16"/>
      <c r="F38" s="16"/>
      <c r="G38" s="16"/>
      <c r="H38" s="16"/>
    </row>
    <row r="39" spans="1:8" ht="12.95" customHeight="1" x14ac:dyDescent="0.25">
      <c r="A39" s="12" t="s">
        <v>42</v>
      </c>
      <c r="B39" s="11">
        <v>1021.94</v>
      </c>
      <c r="C39" s="11"/>
    </row>
    <row r="40" spans="1:8" ht="12.95" customHeight="1" x14ac:dyDescent="0.25">
      <c r="A40" s="11"/>
      <c r="B40" s="13">
        <f>SUM(B22:B39)</f>
        <v>175100.34000000003</v>
      </c>
      <c r="C40" s="11"/>
    </row>
    <row r="41" spans="1:8" ht="12.95" customHeight="1" x14ac:dyDescent="0.25">
      <c r="A41" s="3"/>
    </row>
    <row r="42" spans="1:8" ht="12.95" customHeight="1" x14ac:dyDescent="0.25">
      <c r="A42" s="3"/>
    </row>
    <row r="43" spans="1:8" ht="12.95" customHeight="1" x14ac:dyDescent="0.25">
      <c r="A43" s="3" t="s">
        <v>41</v>
      </c>
      <c r="B43">
        <v>6811.64</v>
      </c>
      <c r="C43">
        <v>6811.64</v>
      </c>
    </row>
    <row r="44" spans="1:8" ht="12.95" customHeight="1" x14ac:dyDescent="0.25">
      <c r="A44" s="3" t="s">
        <v>42</v>
      </c>
      <c r="B44">
        <v>1021.94</v>
      </c>
      <c r="C44">
        <v>1021.94</v>
      </c>
    </row>
    <row r="45" spans="1:8" ht="12.95" customHeight="1" x14ac:dyDescent="0.25">
      <c r="B45" s="2">
        <f>SUM(B22:B44)</f>
        <v>358034.26000000007</v>
      </c>
      <c r="C45" s="2">
        <f>SUM(C22:C44)</f>
        <v>342367.10000000003</v>
      </c>
    </row>
    <row r="46" spans="1:8" ht="12.95" customHeight="1" x14ac:dyDescent="0.25"/>
    <row r="47" spans="1:8" ht="12.95" customHeight="1" x14ac:dyDescent="0.25"/>
    <row r="48" spans="1:8" ht="12.95" customHeight="1" x14ac:dyDescent="0.25"/>
    <row r="49" ht="12.95" customHeight="1" x14ac:dyDescent="0.25"/>
    <row r="50" ht="12.95" customHeight="1" x14ac:dyDescent="0.25"/>
    <row r="51" ht="12.95" customHeight="1" x14ac:dyDescent="0.25"/>
    <row r="52" ht="12.95" customHeight="1" x14ac:dyDescent="0.25"/>
    <row r="53" ht="12.95" customHeight="1" x14ac:dyDescent="0.25"/>
    <row r="54" ht="12.95" customHeight="1" x14ac:dyDescent="0.25"/>
    <row r="55" ht="12.95" customHeight="1" x14ac:dyDescent="0.25"/>
    <row r="56" ht="12.95" customHeight="1" x14ac:dyDescent="0.25"/>
    <row r="57" ht="12.95" customHeight="1" x14ac:dyDescent="0.25"/>
    <row r="58" ht="12.95" customHeight="1" x14ac:dyDescent="0.25"/>
    <row r="59" ht="12.95" customHeight="1" x14ac:dyDescent="0.25"/>
    <row r="60" ht="12.95" customHeight="1" x14ac:dyDescent="0.25"/>
    <row r="61" ht="12.95" customHeight="1" x14ac:dyDescent="0.25"/>
    <row r="62" ht="12.95" customHeight="1" x14ac:dyDescent="0.25"/>
    <row r="63" ht="12.95" customHeight="1" x14ac:dyDescent="0.25"/>
    <row r="64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1" ht="12.95" customHeight="1" x14ac:dyDescent="0.25"/>
    <row r="82" spans="1:11" ht="12.95" customHeight="1" x14ac:dyDescent="0.25"/>
    <row r="83" spans="1:11" ht="12.95" customHeight="1" x14ac:dyDescent="0.25"/>
    <row r="84" spans="1:11" ht="12.95" customHeight="1" x14ac:dyDescent="0.25"/>
    <row r="85" spans="1:11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11">
        <v>9654.58</v>
      </c>
    </row>
    <row r="87" spans="1:11" ht="12.95" customHeight="1" x14ac:dyDescent="0.25">
      <c r="A87" s="9"/>
      <c r="B87" s="9"/>
      <c r="C87" s="162" t="s">
        <v>23</v>
      </c>
      <c r="D87" s="162"/>
      <c r="E87" s="163">
        <v>37770.22</v>
      </c>
      <c r="F87" s="163"/>
      <c r="G87" s="14"/>
      <c r="H87" s="11" t="s">
        <v>69</v>
      </c>
      <c r="I87" s="11"/>
      <c r="J87" s="11"/>
      <c r="K87" s="11">
        <v>0</v>
      </c>
    </row>
    <row r="88" spans="1:11" ht="12.95" customHeight="1" x14ac:dyDescent="0.25">
      <c r="A88" s="9"/>
      <c r="B88" s="9"/>
      <c r="C88" s="162" t="s">
        <v>22</v>
      </c>
      <c r="D88" s="162"/>
      <c r="E88" s="163">
        <v>250</v>
      </c>
      <c r="F88" s="163"/>
      <c r="G88" s="14"/>
      <c r="H88" s="11" t="s">
        <v>70</v>
      </c>
      <c r="I88" s="11"/>
      <c r="J88" s="11"/>
      <c r="K88" s="11">
        <v>34.57</v>
      </c>
    </row>
    <row r="89" spans="1:11" ht="12.95" customHeight="1" x14ac:dyDescent="0.25">
      <c r="A89" s="9"/>
      <c r="B89" s="9"/>
      <c r="C89" s="162" t="s">
        <v>21</v>
      </c>
      <c r="D89" s="162"/>
      <c r="E89" s="163">
        <v>409.94</v>
      </c>
      <c r="F89" s="163"/>
      <c r="G89" s="14"/>
      <c r="H89" s="11" t="s">
        <v>71</v>
      </c>
      <c r="I89" s="11"/>
      <c r="J89" s="11"/>
      <c r="K89" s="11">
        <v>179.36</v>
      </c>
    </row>
    <row r="90" spans="1:11" ht="12.95" customHeight="1" x14ac:dyDescent="0.25">
      <c r="A90" s="9"/>
      <c r="B90" s="9"/>
      <c r="C90" s="162" t="s">
        <v>20</v>
      </c>
      <c r="D90" s="162"/>
      <c r="E90" s="163">
        <v>3072.67</v>
      </c>
      <c r="F90" s="163"/>
      <c r="G90" s="14"/>
      <c r="H90" s="11" t="s">
        <v>72</v>
      </c>
      <c r="I90" s="11"/>
      <c r="J90" s="11"/>
      <c r="K90" s="11">
        <v>1886.58</v>
      </c>
    </row>
    <row r="91" spans="1:11" ht="12.95" customHeight="1" x14ac:dyDescent="0.25">
      <c r="A91" s="9"/>
      <c r="B91" s="9"/>
      <c r="C91" s="162" t="s">
        <v>19</v>
      </c>
      <c r="D91" s="162"/>
      <c r="E91" s="163">
        <v>91106.7</v>
      </c>
      <c r="F91" s="163"/>
      <c r="G91" s="14"/>
      <c r="H91" s="11" t="s">
        <v>73</v>
      </c>
      <c r="I91" s="11"/>
      <c r="J91" s="11"/>
      <c r="K91" s="11">
        <v>9162.9599999999991</v>
      </c>
    </row>
    <row r="92" spans="1:11" ht="12.95" customHeight="1" x14ac:dyDescent="0.25">
      <c r="A92" s="9"/>
      <c r="B92" s="9"/>
      <c r="C92" s="162" t="s">
        <v>18</v>
      </c>
      <c r="D92" s="162"/>
      <c r="E92" s="163">
        <v>0</v>
      </c>
      <c r="F92" s="163"/>
      <c r="G92" s="14"/>
      <c r="H92" s="11" t="s">
        <v>74</v>
      </c>
      <c r="I92" s="11"/>
      <c r="J92" s="11"/>
      <c r="K92" s="11">
        <v>54299.360000000001</v>
      </c>
    </row>
    <row r="93" spans="1:11" ht="12.95" customHeight="1" x14ac:dyDescent="0.25">
      <c r="A93" s="9"/>
      <c r="B93" s="9"/>
      <c r="C93" s="162" t="s">
        <v>17</v>
      </c>
      <c r="D93" s="162"/>
      <c r="E93" s="163">
        <v>60</v>
      </c>
      <c r="F93" s="163"/>
      <c r="G93" s="14"/>
      <c r="H93" s="11" t="s">
        <v>75</v>
      </c>
      <c r="I93" s="11"/>
      <c r="J93" s="11"/>
      <c r="K93" s="11">
        <v>11583.29</v>
      </c>
    </row>
    <row r="94" spans="1:11" ht="12.95" customHeight="1" x14ac:dyDescent="0.25">
      <c r="A94" s="9"/>
      <c r="B94" s="9"/>
      <c r="C94" s="162" t="s">
        <v>16</v>
      </c>
      <c r="D94" s="162"/>
      <c r="E94" s="163">
        <v>50</v>
      </c>
      <c r="F94" s="163"/>
      <c r="G94" s="14"/>
      <c r="H94" s="11" t="s">
        <v>76</v>
      </c>
      <c r="I94" s="11"/>
      <c r="J94" s="11"/>
      <c r="K94" s="11">
        <v>0</v>
      </c>
    </row>
    <row r="95" spans="1:11" ht="12.95" customHeight="1" x14ac:dyDescent="0.25">
      <c r="A95" s="9"/>
      <c r="B95" s="9"/>
      <c r="C95" s="162" t="s">
        <v>15</v>
      </c>
      <c r="D95" s="162"/>
      <c r="E95" s="163">
        <v>50</v>
      </c>
      <c r="F95" s="163"/>
      <c r="G95" s="14"/>
      <c r="H95" s="11" t="s">
        <v>77</v>
      </c>
      <c r="I95" s="11"/>
      <c r="J95" s="11"/>
      <c r="K95" s="11">
        <v>0</v>
      </c>
    </row>
    <row r="96" spans="1:11" ht="12.95" customHeight="1" x14ac:dyDescent="0.25">
      <c r="A96" s="9"/>
      <c r="B96" s="9"/>
      <c r="C96" s="162" t="s">
        <v>14</v>
      </c>
      <c r="D96" s="162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1" ht="12.95" customHeight="1" x14ac:dyDescent="0.25">
      <c r="A97" s="9"/>
      <c r="B97" s="9"/>
      <c r="C97" s="162" t="s">
        <v>13</v>
      </c>
      <c r="D97" s="162"/>
      <c r="E97" s="163">
        <v>303226.52</v>
      </c>
      <c r="F97" s="163"/>
      <c r="G97" s="14"/>
      <c r="H97" s="11" t="s">
        <v>79</v>
      </c>
      <c r="I97" s="11"/>
      <c r="J97" s="11"/>
      <c r="K97" s="11">
        <v>8413</v>
      </c>
    </row>
    <row r="98" spans="1:11" ht="12.95" customHeight="1" x14ac:dyDescent="0.25">
      <c r="A98" s="9"/>
      <c r="B98" s="9"/>
      <c r="C98" s="162" t="s">
        <v>12</v>
      </c>
      <c r="D98" s="162"/>
      <c r="E98" s="163">
        <v>287167.84999999998</v>
      </c>
      <c r="F98" s="163"/>
      <c r="G98" s="14"/>
      <c r="H98" s="11"/>
      <c r="I98" s="11"/>
      <c r="J98" s="11"/>
      <c r="K98" s="11">
        <f>SUM(K86:K97)</f>
        <v>95213.700000000012</v>
      </c>
    </row>
    <row r="99" spans="1:11" ht="12.95" customHeight="1" x14ac:dyDescent="0.25">
      <c r="A99" s="9"/>
      <c r="B99" s="9"/>
      <c r="C99" s="162" t="s">
        <v>10</v>
      </c>
      <c r="D99" s="162"/>
      <c r="E99" s="163">
        <v>33375.35</v>
      </c>
      <c r="F99" s="163"/>
      <c r="G99" s="14"/>
      <c r="H99" s="11"/>
      <c r="I99" s="11"/>
      <c r="J99" s="11"/>
      <c r="K99" s="11"/>
    </row>
    <row r="100" spans="1:11" ht="12.95" customHeight="1" x14ac:dyDescent="0.25">
      <c r="A100" s="9"/>
      <c r="B100" s="9"/>
      <c r="C100" s="162" t="s">
        <v>9</v>
      </c>
      <c r="D100" s="162"/>
      <c r="E100" s="163">
        <v>1133.26</v>
      </c>
      <c r="F100" s="163"/>
      <c r="G100" s="14"/>
      <c r="H100" s="11"/>
      <c r="I100" s="11"/>
      <c r="J100" s="11"/>
      <c r="K100" s="11"/>
    </row>
    <row r="101" spans="1:11" ht="12.95" customHeight="1" x14ac:dyDescent="0.25">
      <c r="A101" s="9"/>
      <c r="B101" s="9"/>
      <c r="C101" s="162" t="s">
        <v>8</v>
      </c>
      <c r="D101" s="162"/>
      <c r="E101" s="163">
        <v>9661.56</v>
      </c>
      <c r="F101" s="163"/>
      <c r="G101" s="14"/>
      <c r="H101" s="11"/>
      <c r="I101" s="11"/>
      <c r="J101" s="11"/>
      <c r="K101" s="11"/>
    </row>
    <row r="102" spans="1:11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767484.07000000007</v>
      </c>
      <c r="H102" s="11"/>
      <c r="I102" s="11"/>
      <c r="J102" s="11"/>
      <c r="K102" s="11"/>
    </row>
    <row r="103" spans="1:11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.95" customHeight="1" x14ac:dyDescent="0.25"/>
    <row r="105" spans="1:11" ht="12.95" customHeight="1" x14ac:dyDescent="0.25"/>
    <row r="106" spans="1:11" ht="12.95" customHeight="1" x14ac:dyDescent="0.25"/>
    <row r="107" spans="1:11" ht="12.95" customHeight="1" x14ac:dyDescent="0.25"/>
    <row r="108" spans="1:11" ht="12.95" customHeight="1" x14ac:dyDescent="0.25"/>
    <row r="109" spans="1:11" ht="12.95" customHeight="1" x14ac:dyDescent="0.25"/>
    <row r="110" spans="1:11" ht="12.95" customHeight="1" x14ac:dyDescent="0.25"/>
    <row r="111" spans="1:11" ht="12.95" customHeight="1" x14ac:dyDescent="0.25"/>
    <row r="112" spans="1:11" ht="12.95" customHeight="1" x14ac:dyDescent="0.25"/>
    <row r="113" spans="1:7" ht="12.95" customHeight="1" x14ac:dyDescent="0.25"/>
    <row r="114" spans="1:7" ht="12.95" customHeight="1" x14ac:dyDescent="0.25"/>
    <row r="115" spans="1:7" ht="12.95" customHeight="1" x14ac:dyDescent="0.25"/>
    <row r="116" spans="1:7" ht="12.95" customHeight="1" x14ac:dyDescent="0.25">
      <c r="A116" t="s">
        <v>60</v>
      </c>
    </row>
    <row r="117" spans="1:7" ht="12.95" customHeight="1" x14ac:dyDescent="0.25"/>
    <row r="118" spans="1:7" ht="12.95" customHeight="1" x14ac:dyDescent="0.25"/>
    <row r="119" spans="1:7" ht="12.95" customHeight="1" x14ac:dyDescent="0.25">
      <c r="A119" s="10" t="s">
        <v>61</v>
      </c>
      <c r="B119" s="10" t="s">
        <v>63</v>
      </c>
      <c r="C119" s="10" t="s">
        <v>64</v>
      </c>
      <c r="D119" s="10" t="s">
        <v>65</v>
      </c>
      <c r="E119" s="161" t="s">
        <v>66</v>
      </c>
      <c r="F119" s="161"/>
      <c r="G119" s="10" t="s">
        <v>62</v>
      </c>
    </row>
    <row r="120" spans="1:7" ht="12.95" customHeight="1" x14ac:dyDescent="0.25">
      <c r="A120">
        <v>136951.26999999999</v>
      </c>
      <c r="B120">
        <v>28079.84</v>
      </c>
      <c r="C120">
        <v>98572.38</v>
      </c>
      <c r="D120">
        <v>31841.23</v>
      </c>
      <c r="E120">
        <v>25098.48</v>
      </c>
      <c r="G120">
        <v>320543.2</v>
      </c>
    </row>
    <row r="121" spans="1:7" ht="13.7" customHeight="1" x14ac:dyDescent="0.25"/>
    <row r="122" spans="1:7" ht="12.95" customHeight="1" x14ac:dyDescent="0.25">
      <c r="B122" t="s">
        <v>52</v>
      </c>
      <c r="C122" t="s">
        <v>53</v>
      </c>
    </row>
    <row r="123" spans="1:7" ht="12.95" customHeight="1" x14ac:dyDescent="0.25">
      <c r="A123" s="3" t="s">
        <v>24</v>
      </c>
      <c r="B123">
        <v>350</v>
      </c>
      <c r="C123">
        <v>350</v>
      </c>
      <c r="D123">
        <v>350</v>
      </c>
    </row>
    <row r="124" spans="1:7" ht="12.95" customHeight="1" x14ac:dyDescent="0.25">
      <c r="A124" s="3" t="s">
        <v>25</v>
      </c>
      <c r="B124">
        <v>19405.14</v>
      </c>
      <c r="C124">
        <v>19405.14</v>
      </c>
    </row>
    <row r="125" spans="1:7" ht="13.7" customHeight="1" x14ac:dyDescent="0.25">
      <c r="A125" s="3" t="s">
        <v>27</v>
      </c>
      <c r="B125">
        <v>0</v>
      </c>
      <c r="C125">
        <v>0</v>
      </c>
    </row>
    <row r="126" spans="1:7" ht="12.95" customHeight="1" x14ac:dyDescent="0.25">
      <c r="A126" s="3" t="s">
        <v>28</v>
      </c>
      <c r="B126">
        <v>70905.56</v>
      </c>
      <c r="C126">
        <v>70905.56</v>
      </c>
      <c r="D126" s="158"/>
      <c r="E126" s="158"/>
      <c r="F126" s="158"/>
    </row>
    <row r="127" spans="1:7" ht="12.95" customHeight="1" x14ac:dyDescent="0.25">
      <c r="A127" s="3" t="s">
        <v>29</v>
      </c>
      <c r="B127">
        <v>46509.08</v>
      </c>
      <c r="C127">
        <v>46509.08</v>
      </c>
    </row>
    <row r="128" spans="1:7" ht="13.7" customHeight="1" x14ac:dyDescent="0.25">
      <c r="A128" s="3" t="s">
        <v>30</v>
      </c>
      <c r="B128">
        <v>1515</v>
      </c>
      <c r="C128">
        <v>1515</v>
      </c>
    </row>
    <row r="129" spans="1:3" ht="12.95" customHeight="1" x14ac:dyDescent="0.25">
      <c r="A129" s="3" t="s">
        <v>31</v>
      </c>
      <c r="B129">
        <v>250</v>
      </c>
      <c r="C129">
        <v>250</v>
      </c>
    </row>
    <row r="130" spans="1:3" ht="12.95" customHeight="1" x14ac:dyDescent="0.25">
      <c r="A130" s="3" t="s">
        <v>32</v>
      </c>
      <c r="B130">
        <v>1931</v>
      </c>
      <c r="C130">
        <v>1931</v>
      </c>
    </row>
    <row r="131" spans="1:3" ht="12.95" customHeight="1" x14ac:dyDescent="0.25">
      <c r="A131" s="3" t="s">
        <v>33</v>
      </c>
      <c r="B131">
        <v>0</v>
      </c>
      <c r="C131">
        <v>0</v>
      </c>
    </row>
    <row r="132" spans="1:3" ht="13.7" customHeight="1" x14ac:dyDescent="0.25">
      <c r="A132" s="3" t="s">
        <v>34</v>
      </c>
      <c r="B132">
        <v>4695</v>
      </c>
      <c r="C132">
        <v>4695</v>
      </c>
    </row>
    <row r="133" spans="1:3" ht="12.95" customHeight="1" x14ac:dyDescent="0.25">
      <c r="A133" s="3" t="s">
        <v>35</v>
      </c>
      <c r="B133">
        <v>230</v>
      </c>
      <c r="C133">
        <v>230</v>
      </c>
    </row>
    <row r="134" spans="1:3" ht="12.95" customHeight="1" x14ac:dyDescent="0.25">
      <c r="A134" s="3" t="s">
        <v>36</v>
      </c>
      <c r="B134">
        <v>0</v>
      </c>
      <c r="C134">
        <v>0</v>
      </c>
    </row>
    <row r="135" spans="1:3" ht="13.7" customHeight="1" x14ac:dyDescent="0.25">
      <c r="A135" s="3" t="s">
        <v>37</v>
      </c>
      <c r="B135">
        <v>16788.419999999998</v>
      </c>
      <c r="C135">
        <v>16788.419999999998</v>
      </c>
    </row>
    <row r="136" spans="1:3" ht="12.95" customHeight="1" x14ac:dyDescent="0.25">
      <c r="A136" s="3" t="s">
        <v>38</v>
      </c>
      <c r="B136">
        <v>105</v>
      </c>
      <c r="C136">
        <v>105</v>
      </c>
    </row>
    <row r="137" spans="1:3" ht="12.95" customHeight="1" x14ac:dyDescent="0.25">
      <c r="A137" s="3" t="s">
        <v>39</v>
      </c>
      <c r="B137">
        <v>4582.3</v>
      </c>
      <c r="C137">
        <v>4582.3</v>
      </c>
    </row>
    <row r="138" spans="1:3" ht="13.7" customHeight="1" x14ac:dyDescent="0.25">
      <c r="A138" s="3" t="s">
        <v>40</v>
      </c>
      <c r="B138">
        <v>0.26</v>
      </c>
      <c r="C138">
        <v>0.26</v>
      </c>
    </row>
    <row r="139" spans="1:3" ht="13.7" customHeight="1" x14ac:dyDescent="0.25">
      <c r="A139" s="3" t="s">
        <v>41</v>
      </c>
      <c r="B139">
        <v>6811.64</v>
      </c>
      <c r="C139">
        <v>6811.64</v>
      </c>
    </row>
    <row r="140" spans="1:3" ht="12.95" customHeight="1" x14ac:dyDescent="0.25">
      <c r="A140" s="3" t="s">
        <v>42</v>
      </c>
      <c r="B140">
        <v>1021.94</v>
      </c>
      <c r="C140">
        <v>1021.94</v>
      </c>
    </row>
    <row r="141" spans="1:3" ht="12.95" customHeight="1" x14ac:dyDescent="0.25">
      <c r="B141" s="2">
        <f>SUM(B123:B140)</f>
        <v>175100.34000000003</v>
      </c>
      <c r="C141" s="2">
        <f>SUM(C123:C140)</f>
        <v>175100.34000000003</v>
      </c>
    </row>
    <row r="142" spans="1:3" ht="12.95" customHeight="1" x14ac:dyDescent="0.25">
      <c r="B142" s="2"/>
      <c r="C142" s="2"/>
    </row>
    <row r="143" spans="1:3" ht="13.7" customHeight="1" x14ac:dyDescent="0.25">
      <c r="B143" s="1"/>
      <c r="C143" s="1"/>
    </row>
    <row r="144" spans="1:3" ht="12.95" customHeight="1" x14ac:dyDescent="0.25">
      <c r="B144" s="1"/>
      <c r="C144" s="1"/>
    </row>
    <row r="145" spans="2:4" ht="12.95" customHeight="1" x14ac:dyDescent="0.25">
      <c r="B145" s="1"/>
      <c r="C145" s="1"/>
    </row>
    <row r="146" spans="2:4" ht="13.7" customHeight="1" x14ac:dyDescent="0.25">
      <c r="C146" s="1"/>
      <c r="D146" s="1"/>
    </row>
    <row r="147" spans="2:4" ht="12.95" customHeight="1" x14ac:dyDescent="0.25">
      <c r="C147" s="1"/>
      <c r="D147" s="1"/>
    </row>
    <row r="148" spans="2:4" ht="12.95" customHeight="1" x14ac:dyDescent="0.25">
      <c r="C148" s="1"/>
      <c r="D148" s="1"/>
    </row>
    <row r="149" spans="2:4" ht="12.95" customHeight="1" x14ac:dyDescent="0.25">
      <c r="C149" s="1"/>
      <c r="D149" s="1"/>
    </row>
    <row r="150" spans="2:4" ht="13.7" customHeight="1" x14ac:dyDescent="0.25">
      <c r="C150" s="1"/>
      <c r="D150" s="1"/>
    </row>
    <row r="151" spans="2:4" ht="12.95" customHeight="1" x14ac:dyDescent="0.25">
      <c r="C151" s="1"/>
      <c r="D151" s="1"/>
    </row>
    <row r="152" spans="2:4" ht="12.95" customHeight="1" x14ac:dyDescent="0.25">
      <c r="C152" s="1"/>
      <c r="D152" s="1"/>
    </row>
    <row r="153" spans="2:4" ht="13.7" customHeight="1" x14ac:dyDescent="0.25">
      <c r="C153" s="1"/>
      <c r="D153" s="1"/>
    </row>
    <row r="154" spans="2:4" ht="12.95" customHeight="1" x14ac:dyDescent="0.25">
      <c r="C154" s="1"/>
      <c r="D154" s="1"/>
    </row>
    <row r="155" spans="2:4" ht="12.95" customHeight="1" x14ac:dyDescent="0.25">
      <c r="C155" s="1"/>
      <c r="D155" s="1"/>
    </row>
    <row r="156" spans="2:4" ht="12.95" customHeight="1" x14ac:dyDescent="0.25">
      <c r="C156" s="1"/>
      <c r="D156" s="1"/>
    </row>
    <row r="157" spans="2:4" ht="13.7" customHeight="1" x14ac:dyDescent="0.25">
      <c r="C157" s="1"/>
      <c r="D157" s="1"/>
    </row>
    <row r="158" spans="2:4" ht="12.95" customHeight="1" x14ac:dyDescent="0.25">
      <c r="C158" s="1"/>
      <c r="D158" s="1"/>
    </row>
    <row r="159" spans="2:4" ht="6" customHeight="1" x14ac:dyDescent="0.25">
      <c r="C159" s="1"/>
      <c r="D159" s="1"/>
    </row>
    <row r="160" spans="2:4" ht="24.95" customHeight="1" x14ac:dyDescent="0.25">
      <c r="C160" s="1"/>
      <c r="D160" s="1"/>
    </row>
    <row r="161" spans="3:4" ht="3" customHeight="1" x14ac:dyDescent="0.25">
      <c r="C161" s="1"/>
      <c r="D161" s="1"/>
    </row>
    <row r="162" spans="3:4" x14ac:dyDescent="0.25">
      <c r="C162" s="1"/>
      <c r="D162" s="1"/>
    </row>
    <row r="163" spans="3:4" x14ac:dyDescent="0.25">
      <c r="C163" s="1"/>
      <c r="D163" s="1"/>
    </row>
    <row r="164" spans="3:4" x14ac:dyDescent="0.25">
      <c r="C164" s="1"/>
      <c r="D164" s="1"/>
    </row>
    <row r="165" spans="3:4" x14ac:dyDescent="0.25">
      <c r="C165" s="1"/>
      <c r="D165" s="1"/>
    </row>
    <row r="166" spans="3:4" x14ac:dyDescent="0.25">
      <c r="C166" s="1"/>
      <c r="D166" s="1"/>
    </row>
    <row r="167" spans="3:4" x14ac:dyDescent="0.25">
      <c r="C167" s="1"/>
      <c r="D167" s="1"/>
    </row>
    <row r="168" spans="3:4" x14ac:dyDescent="0.25">
      <c r="C168" s="1"/>
      <c r="D168" s="1"/>
    </row>
    <row r="169" spans="3:4" x14ac:dyDescent="0.25">
      <c r="C169" s="1"/>
      <c r="D169" s="1"/>
    </row>
    <row r="170" spans="3:4" x14ac:dyDescent="0.25">
      <c r="C170" s="1"/>
      <c r="D170" s="1"/>
    </row>
    <row r="171" spans="3:4" x14ac:dyDescent="0.25">
      <c r="C171" s="1"/>
      <c r="D171" s="1"/>
    </row>
    <row r="172" spans="3:4" x14ac:dyDescent="0.25">
      <c r="C172" s="1"/>
      <c r="D172" s="1"/>
    </row>
    <row r="173" spans="3:4" x14ac:dyDescent="0.25">
      <c r="C173" s="1"/>
      <c r="D173" s="1"/>
    </row>
    <row r="174" spans="3:4" x14ac:dyDescent="0.25">
      <c r="C174" s="1"/>
      <c r="D174" s="1"/>
    </row>
    <row r="175" spans="3:4" x14ac:dyDescent="0.25">
      <c r="C175" s="1"/>
      <c r="D175" s="1"/>
    </row>
    <row r="176" spans="3:4" x14ac:dyDescent="0.25">
      <c r="C176" s="1"/>
      <c r="D176" s="1"/>
    </row>
    <row r="177" spans="3:4" x14ac:dyDescent="0.25">
      <c r="C177" s="1"/>
      <c r="D177" s="1"/>
    </row>
    <row r="178" spans="3:4" x14ac:dyDescent="0.25">
      <c r="C178" s="1"/>
      <c r="D178" s="1"/>
    </row>
    <row r="179" spans="3:4" x14ac:dyDescent="0.25">
      <c r="C179" s="1"/>
      <c r="D179" s="1"/>
    </row>
    <row r="180" spans="3:4" x14ac:dyDescent="0.25">
      <c r="C180" s="1"/>
      <c r="D180" s="1"/>
    </row>
    <row r="181" spans="3:4" x14ac:dyDescent="0.25">
      <c r="C181" s="1"/>
      <c r="D181" s="1"/>
    </row>
    <row r="182" spans="3:4" x14ac:dyDescent="0.25">
      <c r="C182" s="1"/>
      <c r="D182" s="1"/>
    </row>
    <row r="183" spans="3:4" x14ac:dyDescent="0.25">
      <c r="C183" s="1"/>
      <c r="D183" s="1"/>
    </row>
    <row r="184" spans="3:4" x14ac:dyDescent="0.25">
      <c r="C184" s="1"/>
      <c r="D184" s="1"/>
    </row>
    <row r="185" spans="3:4" x14ac:dyDescent="0.25">
      <c r="C185" s="1"/>
      <c r="D185" s="1"/>
    </row>
    <row r="186" spans="3:4" x14ac:dyDescent="0.25">
      <c r="C186" s="1"/>
      <c r="D186" s="1"/>
    </row>
    <row r="187" spans="3:4" x14ac:dyDescent="0.25">
      <c r="C187" s="1"/>
      <c r="D187" s="1"/>
    </row>
    <row r="188" spans="3:4" x14ac:dyDescent="0.25">
      <c r="C188" s="1"/>
      <c r="D188" s="1"/>
    </row>
    <row r="189" spans="3:4" x14ac:dyDescent="0.25">
      <c r="C189" s="1"/>
      <c r="D189" s="1"/>
    </row>
    <row r="190" spans="3:4" x14ac:dyDescent="0.25">
      <c r="C190" s="1"/>
      <c r="D190" s="1"/>
    </row>
    <row r="191" spans="3:4" x14ac:dyDescent="0.25">
      <c r="C191" s="1"/>
      <c r="D191" s="1"/>
    </row>
    <row r="192" spans="3:4" x14ac:dyDescent="0.25">
      <c r="C192" s="1"/>
      <c r="D192" s="1"/>
    </row>
    <row r="193" spans="3:4" x14ac:dyDescent="0.25">
      <c r="C193" s="1"/>
      <c r="D193" s="1"/>
    </row>
    <row r="194" spans="3:4" x14ac:dyDescent="0.25">
      <c r="C194" s="1"/>
      <c r="D194" s="1"/>
    </row>
    <row r="195" spans="3:4" x14ac:dyDescent="0.25">
      <c r="C195" s="1"/>
      <c r="D195" s="1"/>
    </row>
    <row r="196" spans="3:4" x14ac:dyDescent="0.25">
      <c r="C196" s="1"/>
      <c r="D196" s="1"/>
    </row>
  </sheetData>
  <mergeCells count="35">
    <mergeCell ref="E91:F91"/>
    <mergeCell ref="E93:F93"/>
    <mergeCell ref="C94:D94"/>
    <mergeCell ref="E94:F94"/>
    <mergeCell ref="E97:F97"/>
    <mergeCell ref="C92:D92"/>
    <mergeCell ref="E92:F92"/>
    <mergeCell ref="C93:D93"/>
    <mergeCell ref="E87:F87"/>
    <mergeCell ref="C88:D88"/>
    <mergeCell ref="E88:F88"/>
    <mergeCell ref="C89:D89"/>
    <mergeCell ref="E89:F89"/>
    <mergeCell ref="C1:G2"/>
    <mergeCell ref="D3:F3"/>
    <mergeCell ref="E99:F99"/>
    <mergeCell ref="C100:D100"/>
    <mergeCell ref="E100:F100"/>
    <mergeCell ref="C90:D90"/>
    <mergeCell ref="E90:F90"/>
    <mergeCell ref="D5:J5"/>
    <mergeCell ref="E95:F95"/>
    <mergeCell ref="C96:D96"/>
    <mergeCell ref="E96:F96"/>
    <mergeCell ref="C97:D97"/>
    <mergeCell ref="C87:D87"/>
    <mergeCell ref="C91:D91"/>
    <mergeCell ref="C95:D95"/>
    <mergeCell ref="C99:D99"/>
    <mergeCell ref="D126:F126"/>
    <mergeCell ref="E119:F119"/>
    <mergeCell ref="C101:D101"/>
    <mergeCell ref="E101:F101"/>
    <mergeCell ref="C98:D98"/>
    <mergeCell ref="E98:F98"/>
  </mergeCells>
  <pageMargins left="0.25" right="0.25" top="0.75" bottom="0.75" header="0.3" footer="0.3"/>
  <pageSetup scale="62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6"/>
  <sheetViews>
    <sheetView view="pageBreakPreview" topLeftCell="A19" zoomScaleNormal="100" zoomScaleSheetLayoutView="100" workbookViewId="0">
      <selection activeCell="S102" sqref="S102"/>
    </sheetView>
  </sheetViews>
  <sheetFormatPr defaultRowHeight="15" x14ac:dyDescent="0.25"/>
  <cols>
    <col min="1" max="1" width="9" customWidth="1"/>
    <col min="2" max="2" width="1" customWidth="1"/>
    <col min="3" max="3" width="4.5703125" customWidth="1"/>
    <col min="4" max="4" width="19" customWidth="1"/>
    <col min="5" max="5" width="6.5703125" customWidth="1"/>
    <col min="6" max="6" width="10.42578125" customWidth="1"/>
    <col min="7" max="7" width="14.85546875" customWidth="1"/>
    <col min="8" max="8" width="6.5703125" customWidth="1"/>
    <col min="9" max="9" width="4.42578125" customWidth="1"/>
    <col min="10" max="10" width="6.140625" customWidth="1"/>
    <col min="11" max="11" width="3.5703125" customWidth="1"/>
    <col min="12" max="12" width="0.140625" customWidth="1"/>
    <col min="13" max="13" width="1.5703125" hidden="1" customWidth="1"/>
    <col min="14" max="14" width="9.140625" hidden="1" customWidth="1"/>
    <col min="15" max="15" width="1" hidden="1" customWidth="1"/>
    <col min="16" max="16" width="0.28515625" hidden="1" customWidth="1"/>
    <col min="17" max="17" width="0.42578125" hidden="1" customWidth="1"/>
    <col min="18" max="18" width="9.140625" customWidth="1"/>
    <col min="19" max="19" width="14.14062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82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/>
      <c r="E5" s="158"/>
      <c r="F5" s="158"/>
      <c r="G5" s="158"/>
      <c r="H5" s="158"/>
      <c r="I5" s="158"/>
      <c r="J5" s="158"/>
    </row>
    <row r="6" spans="1:11" x14ac:dyDescent="0.25">
      <c r="A6" s="23" t="s">
        <v>83</v>
      </c>
      <c r="B6" s="20">
        <v>173454.89</v>
      </c>
      <c r="C6" s="21">
        <v>171365.91</v>
      </c>
    </row>
    <row r="7" spans="1:11" x14ac:dyDescent="0.25">
      <c r="A7" s="23" t="s">
        <v>5</v>
      </c>
      <c r="B7" s="20">
        <v>169526.89</v>
      </c>
      <c r="C7" s="21">
        <v>183450.19</v>
      </c>
    </row>
    <row r="8" spans="1:11" x14ac:dyDescent="0.25">
      <c r="A8" s="23" t="s">
        <v>6</v>
      </c>
      <c r="B8" s="20">
        <v>174514.61</v>
      </c>
      <c r="C8" s="21">
        <v>157416.1</v>
      </c>
    </row>
    <row r="9" spans="1:11" x14ac:dyDescent="0.25">
      <c r="A9" s="23" t="s">
        <v>7</v>
      </c>
      <c r="B9" s="20">
        <v>276489.61</v>
      </c>
      <c r="C9" s="21">
        <v>198730.86</v>
      </c>
    </row>
    <row r="10" spans="1:11" x14ac:dyDescent="0.25">
      <c r="A10" s="23" t="s">
        <v>84</v>
      </c>
      <c r="B10" s="20">
        <v>173433.67</v>
      </c>
      <c r="C10" s="22">
        <v>176007.16</v>
      </c>
    </row>
    <row r="11" spans="1:11" x14ac:dyDescent="0.25">
      <c r="A11" s="23" t="s">
        <v>85</v>
      </c>
      <c r="B11" s="20">
        <v>158634.74</v>
      </c>
      <c r="C11" s="24">
        <v>157144.64000000001</v>
      </c>
      <c r="D11" s="5"/>
    </row>
    <row r="21" spans="1:7" ht="15" customHeight="1" x14ac:dyDescent="0.25">
      <c r="A21" s="15"/>
      <c r="B21" s="15" t="s">
        <v>86</v>
      </c>
      <c r="C21" s="15" t="s">
        <v>53</v>
      </c>
      <c r="D21" s="16"/>
      <c r="E21" s="16"/>
      <c r="F21" s="16"/>
      <c r="G21" s="16"/>
    </row>
    <row r="22" spans="1:7" ht="25.5" customHeight="1" x14ac:dyDescent="0.25">
      <c r="A22" s="12" t="s">
        <v>24</v>
      </c>
      <c r="B22" s="25">
        <v>100</v>
      </c>
      <c r="C22" s="15">
        <v>450</v>
      </c>
      <c r="D22" s="16"/>
      <c r="E22" s="16"/>
      <c r="F22" s="16"/>
    </row>
    <row r="23" spans="1:7" ht="25.5" customHeight="1" x14ac:dyDescent="0.25">
      <c r="A23" s="12" t="s">
        <v>25</v>
      </c>
      <c r="B23" s="15">
        <v>3161.4</v>
      </c>
      <c r="C23" s="15">
        <v>22566.54</v>
      </c>
      <c r="D23" s="16"/>
      <c r="E23" s="16"/>
      <c r="F23" s="16"/>
    </row>
    <row r="24" spans="1:7" ht="25.5" customHeight="1" x14ac:dyDescent="0.25">
      <c r="A24" s="12" t="s">
        <v>27</v>
      </c>
      <c r="B24" s="25">
        <v>3160</v>
      </c>
      <c r="C24" s="15">
        <v>3160</v>
      </c>
      <c r="D24" s="16"/>
      <c r="E24" s="16" t="s">
        <v>54</v>
      </c>
      <c r="F24" s="16">
        <f>B25</f>
        <v>71463.25</v>
      </c>
    </row>
    <row r="25" spans="1:7" ht="25.5" customHeight="1" x14ac:dyDescent="0.25">
      <c r="A25" s="12" t="s">
        <v>28</v>
      </c>
      <c r="B25" s="25">
        <v>71463.25</v>
      </c>
      <c r="C25" s="15">
        <v>142368.81</v>
      </c>
      <c r="D25" s="16"/>
      <c r="E25" s="16" t="s">
        <v>55</v>
      </c>
      <c r="F25" s="16">
        <f>B26</f>
        <v>49008.47</v>
      </c>
    </row>
    <row r="26" spans="1:7" ht="38.25" x14ac:dyDescent="0.25">
      <c r="A26" s="12" t="s">
        <v>29</v>
      </c>
      <c r="B26" s="25">
        <v>49008.47</v>
      </c>
      <c r="C26" s="15">
        <v>95517.55</v>
      </c>
      <c r="D26" s="16"/>
      <c r="E26" s="16" t="s">
        <v>56</v>
      </c>
      <c r="F26" s="16">
        <f>SUM(B23,B27,B28:B32,B36:B39)</f>
        <v>18419.599999999999</v>
      </c>
    </row>
    <row r="27" spans="1:7" ht="15" customHeight="1" x14ac:dyDescent="0.25">
      <c r="A27" s="12" t="s">
        <v>30</v>
      </c>
      <c r="B27" s="15">
        <v>700</v>
      </c>
      <c r="C27" s="15">
        <v>2215</v>
      </c>
      <c r="D27" s="16"/>
      <c r="E27" s="16" t="s">
        <v>57</v>
      </c>
      <c r="F27" s="16">
        <f>B22+B24</f>
        <v>3260</v>
      </c>
    </row>
    <row r="28" spans="1:7" ht="25.5" customHeight="1" x14ac:dyDescent="0.25">
      <c r="A28" s="12" t="s">
        <v>31</v>
      </c>
      <c r="B28" s="15">
        <v>2571</v>
      </c>
      <c r="C28" s="15">
        <v>2821</v>
      </c>
      <c r="D28" s="16"/>
      <c r="E28" s="16" t="s">
        <v>58</v>
      </c>
      <c r="F28" s="16">
        <f>SUM(B33:B35)</f>
        <v>16483.419999999998</v>
      </c>
    </row>
    <row r="29" spans="1:7" ht="25.5" customHeight="1" x14ac:dyDescent="0.25">
      <c r="A29" s="12" t="s">
        <v>32</v>
      </c>
      <c r="B29" s="15">
        <v>972</v>
      </c>
      <c r="C29" s="15">
        <v>2903</v>
      </c>
      <c r="D29" s="16"/>
      <c r="E29" s="16"/>
      <c r="F29" s="16"/>
    </row>
    <row r="30" spans="1:7" ht="51" x14ac:dyDescent="0.25">
      <c r="A30" s="12" t="s">
        <v>33</v>
      </c>
      <c r="B30" s="15">
        <v>0</v>
      </c>
      <c r="C30" s="15">
        <v>0</v>
      </c>
      <c r="D30" s="16"/>
      <c r="E30" s="16"/>
      <c r="F30" s="16"/>
    </row>
    <row r="31" spans="1:7" x14ac:dyDescent="0.25">
      <c r="A31" s="12" t="s">
        <v>34</v>
      </c>
      <c r="B31" s="15">
        <v>770</v>
      </c>
      <c r="C31" s="15">
        <v>5465</v>
      </c>
      <c r="D31" s="16"/>
      <c r="E31" s="16"/>
      <c r="F31" s="16"/>
    </row>
    <row r="32" spans="1:7" ht="15" customHeight="1" x14ac:dyDescent="0.25">
      <c r="A32" s="12" t="s">
        <v>35</v>
      </c>
      <c r="B32" s="15">
        <v>930</v>
      </c>
      <c r="C32" s="15">
        <v>1160</v>
      </c>
      <c r="D32" s="16"/>
      <c r="E32" s="16"/>
      <c r="F32" s="16"/>
    </row>
    <row r="33" spans="1:6" ht="15" customHeight="1" x14ac:dyDescent="0.25">
      <c r="A33" s="12" t="s">
        <v>36</v>
      </c>
      <c r="B33" s="25">
        <v>100</v>
      </c>
      <c r="C33" s="15">
        <v>100</v>
      </c>
      <c r="D33" s="16"/>
      <c r="E33" s="16"/>
      <c r="F33" s="16"/>
    </row>
    <row r="34" spans="1:6" ht="15" customHeight="1" x14ac:dyDescent="0.25">
      <c r="A34" s="12" t="s">
        <v>37</v>
      </c>
      <c r="B34" s="25">
        <v>16208.42</v>
      </c>
      <c r="C34" s="15">
        <v>32996.839999999997</v>
      </c>
      <c r="D34" s="16"/>
      <c r="E34" s="16"/>
      <c r="F34" s="16"/>
    </row>
    <row r="35" spans="1:6" ht="15" customHeight="1" x14ac:dyDescent="0.25">
      <c r="A35" s="12" t="s">
        <v>38</v>
      </c>
      <c r="B35" s="25">
        <v>175</v>
      </c>
      <c r="C35" s="15">
        <v>280</v>
      </c>
      <c r="D35" s="16"/>
      <c r="E35" s="16"/>
      <c r="F35" s="16"/>
    </row>
    <row r="36" spans="1:6" ht="15" customHeight="1" x14ac:dyDescent="0.25">
      <c r="A36" s="12" t="s">
        <v>39</v>
      </c>
      <c r="B36" s="15">
        <v>0</v>
      </c>
      <c r="C36" s="15">
        <v>2915.63</v>
      </c>
      <c r="D36" s="16"/>
      <c r="E36" s="16"/>
      <c r="F36" s="16"/>
    </row>
    <row r="37" spans="1:6" ht="15" customHeight="1" x14ac:dyDescent="0.25">
      <c r="A37" s="12" t="s">
        <v>40</v>
      </c>
      <c r="B37" s="15">
        <v>0.24</v>
      </c>
      <c r="C37" s="15">
        <v>0.5</v>
      </c>
      <c r="D37" s="16"/>
      <c r="E37" s="16"/>
      <c r="F37" s="16"/>
    </row>
    <row r="38" spans="1:6" ht="25.5" customHeight="1" x14ac:dyDescent="0.25">
      <c r="A38" s="12" t="s">
        <v>41</v>
      </c>
      <c r="B38" s="15">
        <v>9121.5300000000007</v>
      </c>
      <c r="C38" s="15">
        <v>15933.17</v>
      </c>
      <c r="D38" s="16"/>
      <c r="E38" s="16"/>
      <c r="F38" s="16"/>
    </row>
    <row r="39" spans="1:6" ht="38.25" x14ac:dyDescent="0.25">
      <c r="A39" s="12" t="s">
        <v>42</v>
      </c>
      <c r="B39" s="11">
        <v>193.43</v>
      </c>
      <c r="C39" s="11">
        <v>1215.3699999999999</v>
      </c>
    </row>
    <row r="40" spans="1:6" x14ac:dyDescent="0.25">
      <c r="A40" s="11"/>
      <c r="B40" s="13">
        <f>SUM(B22:B39)</f>
        <v>158634.74</v>
      </c>
      <c r="C40" s="11">
        <f>SUM(C22:C39)</f>
        <v>332068.40999999997</v>
      </c>
    </row>
    <row r="41" spans="1:6" x14ac:dyDescent="0.25">
      <c r="A41" s="3"/>
    </row>
    <row r="42" spans="1:6" x14ac:dyDescent="0.25">
      <c r="A42" s="3"/>
    </row>
    <row r="43" spans="1:6" ht="51" x14ac:dyDescent="0.25">
      <c r="A43" s="3" t="s">
        <v>41</v>
      </c>
      <c r="B43">
        <v>6811.64</v>
      </c>
      <c r="C43">
        <v>6811.64</v>
      </c>
    </row>
    <row r="44" spans="1:6" ht="38.25" x14ac:dyDescent="0.25">
      <c r="A44" s="3" t="s">
        <v>42</v>
      </c>
      <c r="B44">
        <v>1021.94</v>
      </c>
      <c r="C44">
        <v>1021.94</v>
      </c>
    </row>
    <row r="45" spans="1:6" x14ac:dyDescent="0.25">
      <c r="B45" s="2">
        <f>SUM(B22:B44)</f>
        <v>325103.06</v>
      </c>
      <c r="C45" s="2">
        <f>SUM(C22:C44)</f>
        <v>671970.39999999991</v>
      </c>
    </row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spans="1:11" ht="12.95" hidden="1" customHeight="1" x14ac:dyDescent="0.25"/>
    <row r="82" spans="1:11" ht="12.95" customHeight="1" x14ac:dyDescent="0.25"/>
    <row r="83" spans="1:11" ht="12.95" customHeight="1" x14ac:dyDescent="0.25"/>
    <row r="84" spans="1:11" ht="12.95" customHeight="1" x14ac:dyDescent="0.25"/>
    <row r="85" spans="1:11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1">
        <v>4030.66</v>
      </c>
    </row>
    <row r="87" spans="1:11" ht="12.95" customHeight="1" x14ac:dyDescent="0.25">
      <c r="A87" s="17"/>
      <c r="B87" s="17"/>
      <c r="C87" s="162" t="s">
        <v>23</v>
      </c>
      <c r="D87" s="162"/>
      <c r="E87" s="163">
        <v>53580.25</v>
      </c>
      <c r="F87" s="163"/>
      <c r="G87" s="14"/>
      <c r="H87" s="11" t="s">
        <v>69</v>
      </c>
      <c r="I87" s="11"/>
      <c r="J87" s="11"/>
      <c r="K87" s="1">
        <v>195.4</v>
      </c>
    </row>
    <row r="88" spans="1:11" ht="12.95" customHeight="1" x14ac:dyDescent="0.25">
      <c r="A88" s="17"/>
      <c r="B88" s="17"/>
      <c r="C88" s="162" t="s">
        <v>22</v>
      </c>
      <c r="D88" s="162"/>
      <c r="E88" s="163">
        <v>-200</v>
      </c>
      <c r="F88" s="163"/>
      <c r="G88" s="14"/>
      <c r="H88" s="11" t="s">
        <v>70</v>
      </c>
      <c r="I88" s="11"/>
      <c r="J88" s="11"/>
      <c r="K88" s="1">
        <v>86.56</v>
      </c>
    </row>
    <row r="89" spans="1:11" ht="12.95" customHeight="1" x14ac:dyDescent="0.25">
      <c r="A89" s="17"/>
      <c r="B89" s="17"/>
      <c r="C89" s="162" t="s">
        <v>21</v>
      </c>
      <c r="D89" s="162"/>
      <c r="E89" s="163">
        <v>0</v>
      </c>
      <c r="F89" s="163"/>
      <c r="G89" s="14"/>
      <c r="H89" s="11" t="s">
        <v>71</v>
      </c>
      <c r="I89" s="11"/>
      <c r="J89" s="11"/>
      <c r="K89" s="11">
        <v>84.42</v>
      </c>
    </row>
    <row r="90" spans="1:11" ht="12.95" customHeight="1" x14ac:dyDescent="0.25">
      <c r="A90" s="17"/>
      <c r="B90" s="17"/>
      <c r="C90" s="162" t="s">
        <v>20</v>
      </c>
      <c r="D90" s="162"/>
      <c r="E90" s="163">
        <v>3072.91</v>
      </c>
      <c r="F90" s="163"/>
      <c r="G90" s="14"/>
      <c r="H90" s="11" t="s">
        <v>72</v>
      </c>
      <c r="I90" s="11"/>
      <c r="J90" s="11"/>
      <c r="K90" s="1">
        <v>2783.51</v>
      </c>
    </row>
    <row r="91" spans="1:11" ht="12.95" customHeight="1" x14ac:dyDescent="0.25">
      <c r="A91" s="17"/>
      <c r="B91" s="17"/>
      <c r="C91" s="162" t="s">
        <v>19</v>
      </c>
      <c r="D91" s="162"/>
      <c r="E91" s="163">
        <v>91106.7</v>
      </c>
      <c r="F91" s="163"/>
      <c r="G91" s="14"/>
      <c r="H91" s="11" t="s">
        <v>73</v>
      </c>
      <c r="I91" s="11"/>
      <c r="J91" s="11"/>
      <c r="K91" s="1">
        <v>10866.62</v>
      </c>
    </row>
    <row r="92" spans="1:11" ht="12.95" customHeight="1" x14ac:dyDescent="0.25">
      <c r="A92" s="17"/>
      <c r="B92" s="17"/>
      <c r="C92" s="162" t="s">
        <v>18</v>
      </c>
      <c r="D92" s="162"/>
      <c r="E92" s="163">
        <v>0</v>
      </c>
      <c r="F92" s="163"/>
      <c r="G92" s="14"/>
      <c r="H92" s="11" t="s">
        <v>74</v>
      </c>
      <c r="I92" s="11"/>
      <c r="J92" s="11"/>
      <c r="K92" s="11">
        <v>61304</v>
      </c>
    </row>
    <row r="93" spans="1:11" ht="12.95" customHeight="1" x14ac:dyDescent="0.25">
      <c r="A93" s="17"/>
      <c r="B93" s="17"/>
      <c r="C93" s="162" t="s">
        <v>17</v>
      </c>
      <c r="D93" s="162"/>
      <c r="E93" s="163">
        <v>60</v>
      </c>
      <c r="F93" s="163"/>
      <c r="G93" s="14"/>
      <c r="H93" s="11" t="s">
        <v>75</v>
      </c>
      <c r="I93" s="11"/>
      <c r="J93" s="11"/>
      <c r="K93" s="11">
        <v>8218.6299999999992</v>
      </c>
    </row>
    <row r="94" spans="1:11" ht="12.95" customHeight="1" x14ac:dyDescent="0.25">
      <c r="A94" s="17"/>
      <c r="B94" s="17"/>
      <c r="C94" s="162" t="s">
        <v>16</v>
      </c>
      <c r="D94" s="162"/>
      <c r="E94" s="163">
        <v>50</v>
      </c>
      <c r="F94" s="163"/>
      <c r="G94" s="14"/>
      <c r="H94" s="11" t="s">
        <v>76</v>
      </c>
      <c r="I94" s="11"/>
      <c r="J94" s="11"/>
      <c r="K94" s="11">
        <v>0</v>
      </c>
    </row>
    <row r="95" spans="1:11" ht="12.95" customHeight="1" x14ac:dyDescent="0.25">
      <c r="A95" s="17"/>
      <c r="B95" s="17"/>
      <c r="C95" s="162" t="s">
        <v>15</v>
      </c>
      <c r="D95" s="162"/>
      <c r="E95" s="163">
        <v>50</v>
      </c>
      <c r="F95" s="163"/>
      <c r="G95" s="14"/>
      <c r="H95" s="11" t="s">
        <v>77</v>
      </c>
      <c r="I95" s="11"/>
      <c r="J95" s="11"/>
      <c r="K95" s="11">
        <v>0</v>
      </c>
    </row>
    <row r="96" spans="1:11" ht="12.95" customHeight="1" x14ac:dyDescent="0.25">
      <c r="A96" s="17"/>
      <c r="B96" s="17"/>
      <c r="C96" s="162" t="s">
        <v>14</v>
      </c>
      <c r="D96" s="162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1" ht="12.95" customHeight="1" x14ac:dyDescent="0.25">
      <c r="A97" s="17"/>
      <c r="B97" s="17"/>
      <c r="C97" s="162" t="s">
        <v>13</v>
      </c>
      <c r="D97" s="162"/>
      <c r="E97" s="163">
        <v>312348.05</v>
      </c>
      <c r="F97" s="163"/>
      <c r="G97" s="14"/>
      <c r="H97" s="11" t="s">
        <v>79</v>
      </c>
      <c r="I97" s="11"/>
      <c r="J97" s="11"/>
      <c r="K97" s="11">
        <v>8413</v>
      </c>
    </row>
    <row r="98" spans="1:11" ht="12.95" customHeight="1" x14ac:dyDescent="0.25">
      <c r="A98" s="17"/>
      <c r="B98" s="17"/>
      <c r="C98" s="162" t="s">
        <v>12</v>
      </c>
      <c r="D98" s="162"/>
      <c r="E98" s="163">
        <v>228136.69</v>
      </c>
      <c r="F98" s="163"/>
      <c r="G98" s="14"/>
      <c r="H98" s="11"/>
      <c r="I98" s="11"/>
      <c r="J98" s="11"/>
      <c r="K98" s="27">
        <f>SUM(K86:K97)</f>
        <v>95982.8</v>
      </c>
    </row>
    <row r="99" spans="1:11" ht="12.95" customHeight="1" x14ac:dyDescent="0.25">
      <c r="A99" s="17"/>
      <c r="B99" s="17"/>
      <c r="C99" s="162" t="s">
        <v>10</v>
      </c>
      <c r="D99" s="162"/>
      <c r="E99" s="163">
        <v>30668.06</v>
      </c>
      <c r="F99" s="163"/>
      <c r="G99" s="14"/>
      <c r="H99" s="11"/>
      <c r="I99" s="11"/>
      <c r="J99" s="11"/>
      <c r="K99" s="11"/>
    </row>
    <row r="100" spans="1:11" ht="12.95" customHeight="1" x14ac:dyDescent="0.25">
      <c r="A100" s="17"/>
      <c r="B100" s="17"/>
      <c r="C100" s="162" t="s">
        <v>9</v>
      </c>
      <c r="D100" s="162"/>
      <c r="E100" s="163">
        <v>1058.68</v>
      </c>
      <c r="F100" s="163"/>
      <c r="G100" s="14"/>
      <c r="H100" s="11"/>
      <c r="I100" s="11"/>
      <c r="J100" s="11"/>
      <c r="K100" s="11"/>
    </row>
    <row r="101" spans="1:11" ht="12.95" customHeight="1" x14ac:dyDescent="0.25">
      <c r="A101" s="17"/>
      <c r="B101" s="17"/>
      <c r="C101" s="162" t="s">
        <v>8</v>
      </c>
      <c r="D101" s="162"/>
      <c r="E101" s="164">
        <v>18993.47</v>
      </c>
      <c r="F101" s="163"/>
      <c r="G101" s="14"/>
      <c r="H101" s="11"/>
      <c r="I101" s="11"/>
      <c r="J101" s="11"/>
      <c r="K101" s="11"/>
    </row>
    <row r="102" spans="1:11" ht="12.95" customHeight="1" x14ac:dyDescent="0.25">
      <c r="A102" s="11"/>
      <c r="B102" s="11"/>
      <c r="C102" s="11"/>
      <c r="D102" s="11"/>
      <c r="E102" s="11"/>
      <c r="F102" s="27">
        <f>SUM(E87:F101)</f>
        <v>739074.81</v>
      </c>
      <c r="G102" s="11">
        <f>SUM(E86:F101)</f>
        <v>739074.81</v>
      </c>
      <c r="H102" s="11"/>
      <c r="I102" s="11"/>
      <c r="J102" s="11"/>
      <c r="K102" s="11"/>
    </row>
    <row r="103" spans="1:11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.95" customHeight="1" x14ac:dyDescent="0.25"/>
    <row r="105" spans="1:11" ht="12.95" customHeight="1" x14ac:dyDescent="0.25"/>
    <row r="106" spans="1:11" ht="12.95" customHeight="1" x14ac:dyDescent="0.25"/>
    <row r="107" spans="1:11" ht="12.95" customHeight="1" x14ac:dyDescent="0.25"/>
    <row r="108" spans="1:11" ht="12.95" customHeight="1" x14ac:dyDescent="0.25"/>
    <row r="109" spans="1:11" ht="12.95" customHeight="1" x14ac:dyDescent="0.25"/>
    <row r="110" spans="1:11" ht="12.95" customHeight="1" x14ac:dyDescent="0.25"/>
    <row r="111" spans="1:11" ht="12.95" customHeight="1" x14ac:dyDescent="0.25"/>
    <row r="112" spans="1:11" ht="12.95" customHeight="1" x14ac:dyDescent="0.25"/>
    <row r="116" spans="1:6" x14ac:dyDescent="0.25">
      <c r="A116" t="s">
        <v>60</v>
      </c>
    </row>
    <row r="119" spans="1:6" ht="38.25" customHeight="1" x14ac:dyDescent="0.25">
      <c r="A119" s="18" t="s">
        <v>61</v>
      </c>
      <c r="B119" s="18" t="s">
        <v>63</v>
      </c>
      <c r="C119" s="18" t="s">
        <v>64</v>
      </c>
      <c r="D119" s="18" t="s">
        <v>65</v>
      </c>
      <c r="E119" s="26" t="s">
        <v>66</v>
      </c>
      <c r="F119" s="18" t="s">
        <v>62</v>
      </c>
    </row>
    <row r="120" spans="1:6" x14ac:dyDescent="0.25">
      <c r="A120">
        <v>102065.18</v>
      </c>
      <c r="B120">
        <v>99321.12</v>
      </c>
      <c r="C120">
        <v>14849.57</v>
      </c>
      <c r="D120">
        <v>1820.4</v>
      </c>
      <c r="E120">
        <v>10080.42</v>
      </c>
      <c r="F120">
        <v>228136.69</v>
      </c>
    </row>
    <row r="122" spans="1:6" x14ac:dyDescent="0.25">
      <c r="B122" t="s">
        <v>52</v>
      </c>
      <c r="C122" t="s">
        <v>53</v>
      </c>
    </row>
    <row r="123" spans="1:6" ht="38.25" x14ac:dyDescent="0.25">
      <c r="A123" s="3" t="s">
        <v>24</v>
      </c>
      <c r="B123">
        <v>100</v>
      </c>
      <c r="C123">
        <v>450</v>
      </c>
      <c r="D123">
        <v>350</v>
      </c>
    </row>
    <row r="124" spans="1:6" ht="38.25" x14ac:dyDescent="0.25">
      <c r="A124" s="3" t="s">
        <v>25</v>
      </c>
      <c r="B124">
        <v>3161.4</v>
      </c>
      <c r="C124">
        <v>22566.54</v>
      </c>
    </row>
    <row r="125" spans="1:6" ht="38.25" x14ac:dyDescent="0.25">
      <c r="A125" s="3" t="s">
        <v>27</v>
      </c>
      <c r="B125">
        <v>3160</v>
      </c>
      <c r="C125">
        <v>3160</v>
      </c>
    </row>
    <row r="126" spans="1:6" ht="38.25" x14ac:dyDescent="0.25">
      <c r="A126" s="3" t="s">
        <v>28</v>
      </c>
      <c r="B126">
        <v>71463.25</v>
      </c>
      <c r="C126">
        <v>142368.81</v>
      </c>
      <c r="D126" s="158"/>
      <c r="E126" s="158"/>
      <c r="F126" s="158"/>
    </row>
    <row r="127" spans="1:6" ht="38.25" x14ac:dyDescent="0.25">
      <c r="A127" s="3" t="s">
        <v>29</v>
      </c>
      <c r="B127">
        <v>49008.47</v>
      </c>
      <c r="C127">
        <v>95517.55</v>
      </c>
    </row>
    <row r="128" spans="1:6" ht="25.5" x14ac:dyDescent="0.25">
      <c r="A128" s="3" t="s">
        <v>30</v>
      </c>
      <c r="B128">
        <v>700</v>
      </c>
      <c r="C128">
        <v>2215</v>
      </c>
    </row>
    <row r="129" spans="1:11" ht="51" x14ac:dyDescent="0.25">
      <c r="A129" s="3" t="s">
        <v>31</v>
      </c>
      <c r="B129">
        <v>2571</v>
      </c>
      <c r="C129">
        <v>2821</v>
      </c>
      <c r="J129" t="s">
        <v>86</v>
      </c>
      <c r="K129" t="s">
        <v>53</v>
      </c>
    </row>
    <row r="130" spans="1:11" ht="38.25" x14ac:dyDescent="0.25">
      <c r="A130" s="3" t="s">
        <v>32</v>
      </c>
      <c r="B130">
        <v>972</v>
      </c>
      <c r="C130">
        <v>2903</v>
      </c>
      <c r="I130" t="s">
        <v>24</v>
      </c>
      <c r="J130">
        <v>100</v>
      </c>
      <c r="K130">
        <v>450</v>
      </c>
    </row>
    <row r="131" spans="1:11" ht="51" x14ac:dyDescent="0.25">
      <c r="A131" s="3" t="s">
        <v>33</v>
      </c>
      <c r="B131">
        <v>0</v>
      </c>
      <c r="C131">
        <v>0</v>
      </c>
      <c r="I131" t="s">
        <v>25</v>
      </c>
      <c r="J131">
        <v>3161.4</v>
      </c>
      <c r="K131">
        <v>22566.54</v>
      </c>
    </row>
    <row r="132" spans="1:11" x14ac:dyDescent="0.25">
      <c r="A132" s="3" t="s">
        <v>34</v>
      </c>
      <c r="B132">
        <v>770</v>
      </c>
      <c r="C132">
        <v>5465</v>
      </c>
      <c r="I132" t="s">
        <v>27</v>
      </c>
      <c r="J132">
        <v>3160</v>
      </c>
      <c r="K132">
        <v>3160</v>
      </c>
    </row>
    <row r="133" spans="1:11" x14ac:dyDescent="0.25">
      <c r="A133" s="3" t="s">
        <v>35</v>
      </c>
      <c r="B133">
        <v>930</v>
      </c>
      <c r="C133">
        <v>1160</v>
      </c>
      <c r="I133" t="s">
        <v>28</v>
      </c>
      <c r="J133">
        <v>71463.25</v>
      </c>
      <c r="K133">
        <v>142368.81</v>
      </c>
    </row>
    <row r="134" spans="1:11" ht="38.25" x14ac:dyDescent="0.25">
      <c r="A134" s="3" t="s">
        <v>36</v>
      </c>
      <c r="B134">
        <v>100</v>
      </c>
      <c r="C134">
        <v>100</v>
      </c>
      <c r="I134" t="s">
        <v>29</v>
      </c>
      <c r="J134">
        <v>49008.47</v>
      </c>
      <c r="K134">
        <v>95517.55</v>
      </c>
    </row>
    <row r="135" spans="1:11" ht="38.25" x14ac:dyDescent="0.25">
      <c r="A135" s="3" t="s">
        <v>37</v>
      </c>
      <c r="B135">
        <v>16208.42</v>
      </c>
      <c r="C135">
        <v>32996.839999999997</v>
      </c>
      <c r="I135" t="s">
        <v>30</v>
      </c>
      <c r="J135">
        <v>700</v>
      </c>
      <c r="K135">
        <v>2215</v>
      </c>
    </row>
    <row r="136" spans="1:11" ht="38.25" x14ac:dyDescent="0.25">
      <c r="A136" s="3" t="s">
        <v>38</v>
      </c>
      <c r="B136">
        <v>175</v>
      </c>
      <c r="C136">
        <v>280</v>
      </c>
      <c r="I136" t="s">
        <v>31</v>
      </c>
      <c r="J136">
        <v>2571</v>
      </c>
      <c r="K136">
        <v>2821</v>
      </c>
    </row>
    <row r="137" spans="1:11" ht="25.5" x14ac:dyDescent="0.25">
      <c r="A137" s="3" t="s">
        <v>39</v>
      </c>
      <c r="B137">
        <v>0</v>
      </c>
      <c r="C137">
        <v>2915.63</v>
      </c>
      <c r="I137" t="s">
        <v>32</v>
      </c>
      <c r="J137">
        <v>972</v>
      </c>
      <c r="K137">
        <v>2903</v>
      </c>
    </row>
    <row r="138" spans="1:11" ht="25.5" x14ac:dyDescent="0.25">
      <c r="A138" s="3" t="s">
        <v>40</v>
      </c>
      <c r="B138">
        <v>0.24</v>
      </c>
      <c r="C138">
        <v>0.5</v>
      </c>
      <c r="I138" t="s">
        <v>33</v>
      </c>
      <c r="J138">
        <v>0</v>
      </c>
      <c r="K138">
        <v>0</v>
      </c>
    </row>
    <row r="139" spans="1:11" ht="51" x14ac:dyDescent="0.25">
      <c r="A139" s="3" t="s">
        <v>41</v>
      </c>
      <c r="B139">
        <v>9121.5300000000007</v>
      </c>
      <c r="C139">
        <v>15933.17</v>
      </c>
      <c r="I139" t="s">
        <v>34</v>
      </c>
      <c r="J139">
        <v>770</v>
      </c>
      <c r="K139">
        <v>5465</v>
      </c>
    </row>
    <row r="140" spans="1:11" ht="38.25" x14ac:dyDescent="0.25">
      <c r="A140" s="3" t="s">
        <v>42</v>
      </c>
      <c r="B140">
        <v>193.43</v>
      </c>
      <c r="C140">
        <v>1215.3699999999999</v>
      </c>
      <c r="I140" t="s">
        <v>35</v>
      </c>
      <c r="J140">
        <v>930</v>
      </c>
      <c r="K140">
        <v>1160</v>
      </c>
    </row>
    <row r="141" spans="1:11" x14ac:dyDescent="0.25">
      <c r="B141" s="2">
        <f>SUM(B123:B140)</f>
        <v>158634.74</v>
      </c>
      <c r="C141" s="2">
        <f>SUM(C123:C140)</f>
        <v>332068.40999999997</v>
      </c>
      <c r="I141" t="s">
        <v>36</v>
      </c>
      <c r="J141">
        <v>100</v>
      </c>
      <c r="K141">
        <v>100</v>
      </c>
    </row>
    <row r="142" spans="1:11" x14ac:dyDescent="0.25">
      <c r="B142" s="2"/>
      <c r="C142" s="2"/>
      <c r="I142" t="s">
        <v>37</v>
      </c>
      <c r="J142">
        <v>16208.42</v>
      </c>
      <c r="K142">
        <v>32996.839999999997</v>
      </c>
    </row>
    <row r="143" spans="1:11" x14ac:dyDescent="0.25">
      <c r="B143" s="1"/>
      <c r="C143" s="1"/>
      <c r="I143" t="s">
        <v>38</v>
      </c>
      <c r="J143">
        <v>175</v>
      </c>
      <c r="K143">
        <v>280</v>
      </c>
    </row>
    <row r="144" spans="1:11" x14ac:dyDescent="0.25">
      <c r="B144" s="1"/>
      <c r="C144" s="1"/>
      <c r="I144" t="s">
        <v>39</v>
      </c>
      <c r="J144">
        <v>0</v>
      </c>
      <c r="K144">
        <v>2915.63</v>
      </c>
    </row>
    <row r="145" spans="2:11" x14ac:dyDescent="0.25">
      <c r="B145" s="1"/>
      <c r="C145" s="1"/>
      <c r="I145" t="s">
        <v>40</v>
      </c>
      <c r="J145">
        <v>0.24</v>
      </c>
      <c r="K145">
        <v>0.5</v>
      </c>
    </row>
    <row r="146" spans="2:11" x14ac:dyDescent="0.25">
      <c r="C146" s="1"/>
      <c r="D146" s="1"/>
      <c r="I146" t="s">
        <v>41</v>
      </c>
      <c r="J146">
        <v>9121.5300000000007</v>
      </c>
      <c r="K146">
        <v>15933.17</v>
      </c>
    </row>
    <row r="147" spans="2:11" x14ac:dyDescent="0.25">
      <c r="C147" s="1"/>
      <c r="D147" s="1"/>
      <c r="I147" t="s">
        <v>42</v>
      </c>
      <c r="J147">
        <v>193.43</v>
      </c>
      <c r="K147">
        <v>1215.3699999999999</v>
      </c>
    </row>
    <row r="148" spans="2:11" x14ac:dyDescent="0.25">
      <c r="C148" s="1"/>
      <c r="D148" s="1"/>
      <c r="J148">
        <v>158634.74</v>
      </c>
      <c r="K148">
        <v>332068.40999999997</v>
      </c>
    </row>
    <row r="149" spans="2:11" x14ac:dyDescent="0.25">
      <c r="C149" s="1"/>
      <c r="D149" s="1"/>
    </row>
    <row r="150" spans="2:11" x14ac:dyDescent="0.25">
      <c r="C150" s="1"/>
      <c r="D150" s="1"/>
    </row>
    <row r="151" spans="2:11" x14ac:dyDescent="0.25">
      <c r="C151" s="1"/>
      <c r="D151" s="1"/>
      <c r="I151" t="s">
        <v>41</v>
      </c>
      <c r="J151">
        <v>6811.64</v>
      </c>
      <c r="K151">
        <v>6811.64</v>
      </c>
    </row>
    <row r="152" spans="2:11" x14ac:dyDescent="0.25">
      <c r="C152" s="1"/>
      <c r="D152" s="1"/>
      <c r="I152" t="s">
        <v>42</v>
      </c>
      <c r="J152">
        <v>1021.94</v>
      </c>
      <c r="K152">
        <v>1021.94</v>
      </c>
    </row>
    <row r="153" spans="2:11" x14ac:dyDescent="0.25">
      <c r="C153" s="1"/>
      <c r="D153" s="1"/>
      <c r="J153">
        <v>325103.06</v>
      </c>
      <c r="K153">
        <v>671970.39999999991</v>
      </c>
    </row>
    <row r="154" spans="2:11" x14ac:dyDescent="0.25">
      <c r="C154" s="1"/>
      <c r="D154" s="1"/>
    </row>
    <row r="155" spans="2:11" x14ac:dyDescent="0.25">
      <c r="C155" s="1"/>
      <c r="D155" s="1"/>
    </row>
    <row r="156" spans="2:11" x14ac:dyDescent="0.25">
      <c r="C156" s="1"/>
      <c r="D156" s="1"/>
    </row>
    <row r="157" spans="2:11" x14ac:dyDescent="0.25">
      <c r="C157" s="1"/>
      <c r="D157" s="1"/>
    </row>
    <row r="158" spans="2:11" x14ac:dyDescent="0.25">
      <c r="C158" s="1"/>
      <c r="D158" s="1"/>
    </row>
    <row r="159" spans="2:11" x14ac:dyDescent="0.25">
      <c r="C159" s="1"/>
      <c r="D159" s="1"/>
    </row>
    <row r="160" spans="2:11" x14ac:dyDescent="0.25">
      <c r="C160" s="1"/>
      <c r="D160" s="1"/>
    </row>
    <row r="161" spans="3:4" x14ac:dyDescent="0.25">
      <c r="C161" s="1"/>
      <c r="D161" s="1"/>
    </row>
    <row r="162" spans="3:4" x14ac:dyDescent="0.25">
      <c r="C162" s="1"/>
      <c r="D162" s="1"/>
    </row>
    <row r="163" spans="3:4" x14ac:dyDescent="0.25">
      <c r="C163" s="1"/>
      <c r="D163" s="1"/>
    </row>
    <row r="164" spans="3:4" x14ac:dyDescent="0.25">
      <c r="C164" s="1"/>
      <c r="D164" s="1"/>
    </row>
    <row r="165" spans="3:4" x14ac:dyDescent="0.25">
      <c r="C165" s="1"/>
      <c r="D165" s="1"/>
    </row>
    <row r="166" spans="3:4" x14ac:dyDescent="0.25">
      <c r="C166" s="1"/>
      <c r="D166" s="1"/>
    </row>
    <row r="167" spans="3:4" x14ac:dyDescent="0.25">
      <c r="C167" s="1"/>
      <c r="D167" s="1"/>
    </row>
    <row r="168" spans="3:4" x14ac:dyDescent="0.25">
      <c r="C168" s="1"/>
      <c r="D168" s="1"/>
    </row>
    <row r="169" spans="3:4" x14ac:dyDescent="0.25">
      <c r="C169" s="1"/>
      <c r="D169" s="1"/>
    </row>
    <row r="170" spans="3:4" x14ac:dyDescent="0.25">
      <c r="C170" s="1"/>
      <c r="D170" s="1"/>
    </row>
    <row r="171" spans="3:4" x14ac:dyDescent="0.25">
      <c r="C171" s="1"/>
      <c r="D171" s="1"/>
    </row>
    <row r="172" spans="3:4" x14ac:dyDescent="0.25">
      <c r="C172" s="1"/>
      <c r="D172" s="1"/>
    </row>
    <row r="173" spans="3:4" x14ac:dyDescent="0.25">
      <c r="C173" s="1"/>
      <c r="D173" s="1"/>
    </row>
    <row r="174" spans="3:4" x14ac:dyDescent="0.25">
      <c r="C174" s="1"/>
      <c r="D174" s="1"/>
    </row>
    <row r="175" spans="3:4" x14ac:dyDescent="0.25">
      <c r="C175" s="1"/>
      <c r="D175" s="1"/>
    </row>
    <row r="176" spans="3:4" x14ac:dyDescent="0.25">
      <c r="C176" s="1"/>
      <c r="D176" s="1"/>
    </row>
    <row r="177" spans="3:4" x14ac:dyDescent="0.25">
      <c r="C177" s="1"/>
      <c r="D177" s="1"/>
    </row>
    <row r="178" spans="3:4" x14ac:dyDescent="0.25">
      <c r="C178" s="1"/>
      <c r="D178" s="1"/>
    </row>
    <row r="179" spans="3:4" x14ac:dyDescent="0.25">
      <c r="C179" s="1"/>
      <c r="D179" s="1"/>
    </row>
    <row r="180" spans="3:4" x14ac:dyDescent="0.25">
      <c r="C180" s="1"/>
      <c r="D180" s="1"/>
    </row>
    <row r="181" spans="3:4" x14ac:dyDescent="0.25">
      <c r="C181" s="1"/>
      <c r="D181" s="1"/>
    </row>
    <row r="182" spans="3:4" x14ac:dyDescent="0.25">
      <c r="C182" s="1"/>
      <c r="D182" s="1"/>
    </row>
    <row r="183" spans="3:4" x14ac:dyDescent="0.25">
      <c r="C183" s="1"/>
      <c r="D183" s="1"/>
    </row>
    <row r="184" spans="3:4" x14ac:dyDescent="0.25">
      <c r="C184" s="1"/>
      <c r="D184" s="1"/>
    </row>
    <row r="185" spans="3:4" x14ac:dyDescent="0.25">
      <c r="C185" s="1"/>
      <c r="D185" s="1"/>
    </row>
    <row r="186" spans="3:4" x14ac:dyDescent="0.25">
      <c r="C186" s="1"/>
      <c r="D186" s="1"/>
    </row>
    <row r="187" spans="3:4" x14ac:dyDescent="0.25">
      <c r="C187" s="1"/>
      <c r="D187" s="1"/>
    </row>
    <row r="188" spans="3:4" x14ac:dyDescent="0.25">
      <c r="C188" s="1"/>
      <c r="D188" s="1"/>
    </row>
    <row r="189" spans="3:4" x14ac:dyDescent="0.25">
      <c r="C189" s="1"/>
      <c r="D189" s="1"/>
    </row>
    <row r="190" spans="3:4" x14ac:dyDescent="0.25">
      <c r="C190" s="1"/>
      <c r="D190" s="1"/>
    </row>
    <row r="191" spans="3:4" x14ac:dyDescent="0.25">
      <c r="C191" s="1"/>
      <c r="D191" s="1"/>
    </row>
    <row r="192" spans="3:4" x14ac:dyDescent="0.25">
      <c r="C192" s="1"/>
      <c r="D192" s="1"/>
    </row>
    <row r="193" spans="3:4" x14ac:dyDescent="0.25">
      <c r="C193" s="1"/>
      <c r="D193" s="1"/>
    </row>
    <row r="194" spans="3:4" x14ac:dyDescent="0.25">
      <c r="C194" s="1"/>
      <c r="D194" s="1"/>
    </row>
    <row r="195" spans="3:4" x14ac:dyDescent="0.25">
      <c r="C195" s="1"/>
      <c r="D195" s="1"/>
    </row>
    <row r="196" spans="3:4" x14ac:dyDescent="0.25">
      <c r="C196" s="1"/>
      <c r="D196" s="1"/>
    </row>
  </sheetData>
  <mergeCells count="34">
    <mergeCell ref="C101:D101"/>
    <mergeCell ref="E101:F101"/>
    <mergeCell ref="D126:F126"/>
    <mergeCell ref="C98:D98"/>
    <mergeCell ref="E98:F98"/>
    <mergeCell ref="C99:D99"/>
    <mergeCell ref="E99:F99"/>
    <mergeCell ref="C100:D100"/>
    <mergeCell ref="E100:F100"/>
    <mergeCell ref="C95:D95"/>
    <mergeCell ref="E95:F95"/>
    <mergeCell ref="C96:D96"/>
    <mergeCell ref="E96:F96"/>
    <mergeCell ref="C97:D97"/>
    <mergeCell ref="E97:F97"/>
    <mergeCell ref="C92:D92"/>
    <mergeCell ref="E92:F92"/>
    <mergeCell ref="C93:D93"/>
    <mergeCell ref="E93:F93"/>
    <mergeCell ref="C94:D94"/>
    <mergeCell ref="E94:F94"/>
    <mergeCell ref="C89:D89"/>
    <mergeCell ref="E89:F89"/>
    <mergeCell ref="C90:D90"/>
    <mergeCell ref="E90:F90"/>
    <mergeCell ref="C91:D91"/>
    <mergeCell ref="E91:F91"/>
    <mergeCell ref="C88:D88"/>
    <mergeCell ref="E88:F88"/>
    <mergeCell ref="C1:G2"/>
    <mergeCell ref="D3:F3"/>
    <mergeCell ref="D5:J5"/>
    <mergeCell ref="C87:D87"/>
    <mergeCell ref="E87:F87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view="pageBreakPreview" topLeftCell="A4" zoomScaleNormal="100" zoomScaleSheetLayoutView="100" workbookViewId="0">
      <selection activeCell="A5" sqref="A5"/>
    </sheetView>
  </sheetViews>
  <sheetFormatPr defaultRowHeight="15" x14ac:dyDescent="0.25"/>
  <cols>
    <col min="1" max="1" width="16.140625" customWidth="1"/>
    <col min="2" max="2" width="16.28515625" customWidth="1"/>
    <col min="3" max="3" width="13.85546875" customWidth="1"/>
    <col min="4" max="4" width="19" customWidth="1"/>
    <col min="7" max="7" width="14.85546875" customWidth="1"/>
    <col min="11" max="11" width="10.42578125" customWidth="1"/>
    <col min="13" max="13" width="9.570312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93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>
        <v>41640</v>
      </c>
      <c r="E5" s="158"/>
      <c r="F5" s="158"/>
      <c r="G5" s="158"/>
      <c r="H5" s="158"/>
      <c r="I5" s="158"/>
      <c r="J5" s="158"/>
    </row>
    <row r="6" spans="1:11" x14ac:dyDescent="0.25">
      <c r="A6" s="34" t="s">
        <v>91</v>
      </c>
      <c r="B6">
        <v>169526.89</v>
      </c>
      <c r="C6">
        <v>183450.19</v>
      </c>
    </row>
    <row r="7" spans="1:11" x14ac:dyDescent="0.25">
      <c r="A7" s="34" t="s">
        <v>89</v>
      </c>
      <c r="B7">
        <v>174514.61</v>
      </c>
      <c r="C7">
        <v>157416.1</v>
      </c>
    </row>
    <row r="8" spans="1:11" x14ac:dyDescent="0.25">
      <c r="A8" s="34" t="s">
        <v>88</v>
      </c>
      <c r="B8">
        <v>276489.61</v>
      </c>
      <c r="C8">
        <v>198730.86</v>
      </c>
    </row>
    <row r="9" spans="1:11" x14ac:dyDescent="0.25">
      <c r="A9" s="34" t="s">
        <v>92</v>
      </c>
      <c r="B9">
        <v>157910.39000000001</v>
      </c>
      <c r="C9">
        <v>176007.16</v>
      </c>
    </row>
    <row r="10" spans="1:11" x14ac:dyDescent="0.25">
      <c r="A10" s="4" t="s">
        <v>87</v>
      </c>
      <c r="B10">
        <v>159604.74</v>
      </c>
      <c r="C10">
        <v>157144.64000000001</v>
      </c>
    </row>
    <row r="11" spans="1:11" x14ac:dyDescent="0.25">
      <c r="A11" s="4" t="s">
        <v>90</v>
      </c>
      <c r="B11">
        <v>155380.69</v>
      </c>
      <c r="C11">
        <v>157507.25</v>
      </c>
      <c r="D11" s="5"/>
    </row>
    <row r="19" spans="1:10" ht="13.7" customHeight="1" x14ac:dyDescent="0.25"/>
    <row r="20" spans="1:10" ht="12.95" customHeight="1" x14ac:dyDescent="0.25"/>
    <row r="21" spans="1:10" ht="12.95" customHeight="1" x14ac:dyDescent="0.25">
      <c r="A21" s="15"/>
      <c r="B21" s="15" t="s">
        <v>52</v>
      </c>
      <c r="C21" s="15" t="s">
        <v>53</v>
      </c>
      <c r="D21" s="16"/>
      <c r="E21" s="16"/>
      <c r="F21" s="16"/>
      <c r="G21" s="16"/>
      <c r="H21" s="16"/>
    </row>
    <row r="22" spans="1:10" ht="12.95" customHeight="1" x14ac:dyDescent="0.25">
      <c r="A22" s="12" t="s">
        <v>24</v>
      </c>
      <c r="B22" s="15">
        <v>0</v>
      </c>
      <c r="C22" s="15">
        <v>350</v>
      </c>
      <c r="D22" s="16"/>
      <c r="E22" s="16"/>
      <c r="F22" s="16"/>
      <c r="G22" s="16"/>
      <c r="H22" s="16"/>
    </row>
    <row r="23" spans="1:10" ht="12.95" customHeight="1" x14ac:dyDescent="0.25">
      <c r="A23" s="12" t="s">
        <v>25</v>
      </c>
      <c r="B23">
        <v>3017.72</v>
      </c>
      <c r="C23" s="15">
        <v>19405.14</v>
      </c>
      <c r="D23" s="16"/>
      <c r="E23" s="16"/>
      <c r="F23" s="16"/>
      <c r="G23" s="16"/>
      <c r="H23" s="16"/>
      <c r="I23">
        <v>0</v>
      </c>
      <c r="J23" t="s">
        <v>24</v>
      </c>
    </row>
    <row r="24" spans="1:10" ht="12.95" customHeight="1" x14ac:dyDescent="0.25">
      <c r="A24" s="12" t="s">
        <v>27</v>
      </c>
      <c r="B24">
        <v>4255</v>
      </c>
      <c r="C24" s="15">
        <v>0</v>
      </c>
      <c r="D24" s="16"/>
      <c r="E24" s="16" t="s">
        <v>54</v>
      </c>
      <c r="F24" s="16">
        <f>B25</f>
        <v>66818.820000000007</v>
      </c>
      <c r="G24" s="16"/>
      <c r="H24" s="16"/>
      <c r="I24">
        <v>0</v>
      </c>
      <c r="J24" t="s">
        <v>94</v>
      </c>
    </row>
    <row r="25" spans="1:10" ht="12.95" customHeight="1" x14ac:dyDescent="0.25">
      <c r="A25" s="12" t="s">
        <v>28</v>
      </c>
      <c r="B25">
        <v>66818.820000000007</v>
      </c>
      <c r="C25" s="15">
        <v>70905.56</v>
      </c>
      <c r="D25" s="16"/>
      <c r="E25" s="16" t="s">
        <v>55</v>
      </c>
      <c r="F25" s="16">
        <f>B26</f>
        <v>50249.16</v>
      </c>
      <c r="G25" s="16"/>
      <c r="H25" s="16"/>
      <c r="I25">
        <v>3017.72</v>
      </c>
      <c r="J25" t="s">
        <v>25</v>
      </c>
    </row>
    <row r="26" spans="1:10" ht="12.95" customHeight="1" x14ac:dyDescent="0.25">
      <c r="A26" s="12" t="s">
        <v>29</v>
      </c>
      <c r="B26">
        <v>50249.16</v>
      </c>
      <c r="C26" s="15">
        <v>46509.08</v>
      </c>
      <c r="D26" s="16"/>
      <c r="E26" s="16" t="s">
        <v>56</v>
      </c>
      <c r="F26" s="16">
        <f>SUM(B23,B27,B28:B32,B36:B39)</f>
        <v>17881.780000000002</v>
      </c>
      <c r="G26" s="16"/>
      <c r="H26" s="16"/>
      <c r="I26">
        <v>4255</v>
      </c>
      <c r="J26" t="s">
        <v>27</v>
      </c>
    </row>
    <row r="27" spans="1:10" ht="12.95" customHeight="1" x14ac:dyDescent="0.25">
      <c r="A27" s="12" t="s">
        <v>30</v>
      </c>
      <c r="B27">
        <v>965</v>
      </c>
      <c r="C27" s="15">
        <v>1515</v>
      </c>
      <c r="D27" s="16"/>
      <c r="E27" s="16" t="s">
        <v>57</v>
      </c>
      <c r="F27" s="16">
        <f>B22+B24</f>
        <v>4255</v>
      </c>
      <c r="G27" s="16"/>
      <c r="H27" s="16"/>
      <c r="I27">
        <v>66818.820000000007</v>
      </c>
      <c r="J27" t="s">
        <v>28</v>
      </c>
    </row>
    <row r="28" spans="1:10" ht="12.95" customHeight="1" x14ac:dyDescent="0.25">
      <c r="A28" s="12" t="s">
        <v>31</v>
      </c>
      <c r="B28" s="15">
        <v>0</v>
      </c>
      <c r="C28" s="15">
        <v>250</v>
      </c>
      <c r="D28" s="16"/>
      <c r="E28" s="16" t="s">
        <v>58</v>
      </c>
      <c r="F28" s="16">
        <f>SUM(B33:B35)</f>
        <v>16175.93</v>
      </c>
      <c r="G28" s="16"/>
      <c r="H28" s="16"/>
      <c r="I28">
        <v>50249.16</v>
      </c>
      <c r="J28" t="s">
        <v>29</v>
      </c>
    </row>
    <row r="29" spans="1:10" ht="12.95" customHeight="1" x14ac:dyDescent="0.25">
      <c r="A29" s="12" t="s">
        <v>32</v>
      </c>
      <c r="B29">
        <v>1663</v>
      </c>
      <c r="C29" s="15">
        <v>1931</v>
      </c>
      <c r="D29" s="16"/>
      <c r="E29" s="20" t="s">
        <v>95</v>
      </c>
      <c r="F29" s="20">
        <f>SUM(F24:F28)</f>
        <v>155380.69</v>
      </c>
      <c r="G29" s="16"/>
      <c r="H29" s="16"/>
      <c r="I29">
        <v>965</v>
      </c>
      <c r="J29" t="s">
        <v>30</v>
      </c>
    </row>
    <row r="30" spans="1:10" ht="12.95" customHeight="1" x14ac:dyDescent="0.25">
      <c r="A30" s="12" t="s">
        <v>33</v>
      </c>
      <c r="C30" s="15">
        <v>0</v>
      </c>
      <c r="D30" s="16"/>
      <c r="E30" s="16"/>
      <c r="F30" s="16"/>
      <c r="G30" s="16"/>
      <c r="H30" s="16"/>
      <c r="I30">
        <v>0</v>
      </c>
      <c r="J30" t="s">
        <v>31</v>
      </c>
    </row>
    <row r="31" spans="1:10" ht="12.95" customHeight="1" x14ac:dyDescent="0.25">
      <c r="A31" s="12" t="s">
        <v>34</v>
      </c>
      <c r="B31" s="15">
        <v>6935</v>
      </c>
      <c r="C31" s="15">
        <v>4695</v>
      </c>
      <c r="D31" s="16"/>
      <c r="E31" s="16"/>
      <c r="F31" s="16"/>
      <c r="G31" s="16"/>
      <c r="H31" s="16"/>
      <c r="I31">
        <v>1663</v>
      </c>
      <c r="J31" t="s">
        <v>32</v>
      </c>
    </row>
    <row r="32" spans="1:10" ht="12.95" customHeight="1" x14ac:dyDescent="0.25">
      <c r="A32" s="12" t="s">
        <v>35</v>
      </c>
      <c r="B32">
        <v>1680</v>
      </c>
      <c r="C32" s="15">
        <v>230</v>
      </c>
      <c r="D32" s="16"/>
      <c r="E32" s="16"/>
      <c r="F32" s="16"/>
      <c r="G32" s="16"/>
      <c r="H32" s="16"/>
      <c r="I32">
        <v>6935</v>
      </c>
      <c r="J32" t="s">
        <v>34</v>
      </c>
    </row>
    <row r="33" spans="1:10" ht="12.95" customHeight="1" x14ac:dyDescent="0.25">
      <c r="A33" s="12" t="s">
        <v>36</v>
      </c>
      <c r="B33" s="15">
        <v>0</v>
      </c>
      <c r="C33" s="15">
        <v>0</v>
      </c>
      <c r="D33" s="16"/>
      <c r="E33" s="16"/>
      <c r="F33" s="16"/>
      <c r="G33" s="16"/>
      <c r="H33" s="16"/>
      <c r="I33">
        <v>1680</v>
      </c>
      <c r="J33" t="s">
        <v>35</v>
      </c>
    </row>
    <row r="34" spans="1:10" ht="12.95" customHeight="1" x14ac:dyDescent="0.25">
      <c r="A34" s="12" t="s">
        <v>37</v>
      </c>
      <c r="B34">
        <v>16175.93</v>
      </c>
      <c r="C34" s="15">
        <v>16788.419999999998</v>
      </c>
      <c r="D34" s="16"/>
      <c r="E34" s="16"/>
      <c r="F34" s="16"/>
      <c r="G34" s="16"/>
      <c r="H34" s="16"/>
      <c r="I34">
        <v>0</v>
      </c>
      <c r="J34" t="s">
        <v>36</v>
      </c>
    </row>
    <row r="35" spans="1:10" ht="12.95" customHeight="1" x14ac:dyDescent="0.25">
      <c r="A35" s="12" t="s">
        <v>38</v>
      </c>
      <c r="B35" s="15"/>
      <c r="C35" s="15">
        <v>105</v>
      </c>
      <c r="D35" s="16"/>
      <c r="E35" s="16"/>
      <c r="F35" s="16"/>
      <c r="G35" s="16"/>
      <c r="H35" s="16"/>
      <c r="I35">
        <v>16175.93</v>
      </c>
      <c r="J35" t="s">
        <v>37</v>
      </c>
    </row>
    <row r="36" spans="1:10" ht="12.95" customHeight="1" x14ac:dyDescent="0.25">
      <c r="A36" s="12" t="s">
        <v>39</v>
      </c>
      <c r="B36">
        <v>1450</v>
      </c>
      <c r="C36" s="15">
        <v>4582.3</v>
      </c>
      <c r="D36" s="16"/>
      <c r="E36" s="16"/>
      <c r="F36" s="16"/>
      <c r="G36" s="16"/>
      <c r="H36" s="16"/>
      <c r="I36">
        <v>0</v>
      </c>
      <c r="J36" t="s">
        <v>38</v>
      </c>
    </row>
    <row r="37" spans="1:10" ht="12.95" customHeight="1" x14ac:dyDescent="0.25">
      <c r="A37" s="12" t="s">
        <v>40</v>
      </c>
      <c r="B37">
        <v>90.32</v>
      </c>
      <c r="C37" s="15">
        <v>0.26</v>
      </c>
      <c r="D37" s="16"/>
      <c r="E37" s="16"/>
      <c r="F37" s="16"/>
      <c r="G37" s="16"/>
      <c r="H37" s="16"/>
      <c r="I37">
        <v>1450</v>
      </c>
      <c r="J37" t="s">
        <v>39</v>
      </c>
    </row>
    <row r="38" spans="1:10" ht="12.95" customHeight="1" x14ac:dyDescent="0.25">
      <c r="A38" s="12" t="s">
        <v>41</v>
      </c>
      <c r="B38">
        <v>1236.25</v>
      </c>
      <c r="C38" s="15">
        <f>SUM(C22:C37)</f>
        <v>167266.76</v>
      </c>
      <c r="D38" s="16"/>
      <c r="E38" s="16"/>
      <c r="F38" s="16"/>
      <c r="G38" s="16"/>
      <c r="H38" s="16"/>
      <c r="I38">
        <v>90.32</v>
      </c>
      <c r="J38" t="s">
        <v>40</v>
      </c>
    </row>
    <row r="39" spans="1:10" ht="12.95" customHeight="1" x14ac:dyDescent="0.25">
      <c r="A39" s="12" t="s">
        <v>42</v>
      </c>
      <c r="B39">
        <v>844.49</v>
      </c>
      <c r="C39" s="11"/>
      <c r="I39">
        <v>1236.25</v>
      </c>
      <c r="J39" t="s">
        <v>41</v>
      </c>
    </row>
    <row r="40" spans="1:10" ht="12.95" customHeight="1" x14ac:dyDescent="0.25">
      <c r="A40" s="25"/>
      <c r="B40" s="35">
        <f>SUM(B22:B39)</f>
        <v>155380.69</v>
      </c>
      <c r="C40" s="25"/>
      <c r="I40">
        <v>844.49</v>
      </c>
      <c r="J40" t="s">
        <v>42</v>
      </c>
    </row>
    <row r="41" spans="1:10" ht="12.95" customHeight="1" x14ac:dyDescent="0.25">
      <c r="A41" s="3"/>
      <c r="I41">
        <v>155380.69</v>
      </c>
    </row>
    <row r="42" spans="1:10" ht="12.95" customHeight="1" x14ac:dyDescent="0.25">
      <c r="A42" s="3"/>
    </row>
    <row r="43" spans="1:10" ht="12.95" customHeight="1" x14ac:dyDescent="0.25">
      <c r="A43" s="3" t="s">
        <v>41</v>
      </c>
      <c r="B43">
        <v>6811.64</v>
      </c>
      <c r="C43">
        <v>6811.64</v>
      </c>
    </row>
    <row r="44" spans="1:10" ht="12.95" customHeight="1" x14ac:dyDescent="0.25">
      <c r="A44" s="3" t="s">
        <v>42</v>
      </c>
      <c r="B44">
        <v>1021.94</v>
      </c>
      <c r="C44">
        <v>1021.94</v>
      </c>
    </row>
    <row r="45" spans="1:10" ht="12.95" customHeight="1" x14ac:dyDescent="0.25">
      <c r="B45" s="2">
        <f>SUM(B22:B44)</f>
        <v>318594.96000000002</v>
      </c>
      <c r="C45" s="2">
        <f>SUM(C22:C44)</f>
        <v>342367.10000000003</v>
      </c>
    </row>
    <row r="46" spans="1:10" ht="12.95" customHeight="1" x14ac:dyDescent="0.25"/>
    <row r="47" spans="1:10" ht="12.95" customHeight="1" x14ac:dyDescent="0.25"/>
    <row r="48" spans="1:10" ht="12.95" customHeight="1" x14ac:dyDescent="0.25"/>
    <row r="49" ht="12.95" customHeight="1" x14ac:dyDescent="0.25"/>
    <row r="50" ht="12.95" customHeight="1" x14ac:dyDescent="0.25"/>
    <row r="51" ht="12.95" customHeight="1" x14ac:dyDescent="0.25"/>
    <row r="52" ht="12.95" customHeight="1" x14ac:dyDescent="0.25"/>
    <row r="53" ht="12.95" customHeight="1" x14ac:dyDescent="0.25"/>
    <row r="54" ht="12.95" customHeight="1" x14ac:dyDescent="0.25"/>
    <row r="55" ht="12.95" customHeight="1" x14ac:dyDescent="0.25"/>
    <row r="56" ht="12.95" customHeight="1" x14ac:dyDescent="0.25"/>
    <row r="57" ht="12.95" customHeight="1" x14ac:dyDescent="0.25"/>
    <row r="58" ht="12.95" customHeight="1" x14ac:dyDescent="0.25"/>
    <row r="59" ht="12.95" customHeight="1" x14ac:dyDescent="0.25"/>
    <row r="60" ht="12.95" customHeight="1" x14ac:dyDescent="0.25"/>
    <row r="61" ht="12.95" customHeight="1" x14ac:dyDescent="0.25"/>
    <row r="62" ht="12.95" customHeight="1" x14ac:dyDescent="0.25"/>
    <row r="63" ht="12.95" customHeight="1" x14ac:dyDescent="0.25"/>
    <row r="64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1" ht="12.95" customHeight="1" x14ac:dyDescent="0.25"/>
    <row r="82" spans="1:11" ht="12.95" customHeight="1" x14ac:dyDescent="0.25"/>
    <row r="83" spans="1:11" ht="12.95" customHeight="1" x14ac:dyDescent="0.25"/>
    <row r="84" spans="1:11" ht="12.95" customHeight="1" x14ac:dyDescent="0.25"/>
    <row r="85" spans="1:11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36">
        <v>2681.8</v>
      </c>
    </row>
    <row r="87" spans="1:11" ht="12.95" customHeight="1" x14ac:dyDescent="0.25">
      <c r="A87" s="29"/>
      <c r="B87" s="29"/>
      <c r="C87" s="162" t="s">
        <v>23</v>
      </c>
      <c r="D87" s="162"/>
      <c r="E87" s="163">
        <v>42061.84</v>
      </c>
      <c r="F87" s="163"/>
      <c r="G87" s="14"/>
      <c r="H87" s="11" t="s">
        <v>69</v>
      </c>
      <c r="I87" s="11"/>
      <c r="J87" s="11"/>
      <c r="K87" s="36">
        <v>18.48</v>
      </c>
    </row>
    <row r="88" spans="1:11" ht="12.95" customHeight="1" x14ac:dyDescent="0.25">
      <c r="A88" s="29"/>
      <c r="B88" s="29"/>
      <c r="C88" s="162" t="s">
        <v>22</v>
      </c>
      <c r="D88" s="162"/>
      <c r="E88" s="163">
        <v>1800</v>
      </c>
      <c r="F88" s="163"/>
      <c r="G88" s="14"/>
      <c r="H88" s="11" t="s">
        <v>70</v>
      </c>
      <c r="I88" s="11"/>
      <c r="J88" s="11"/>
      <c r="K88" s="36">
        <v>97.38</v>
      </c>
    </row>
    <row r="89" spans="1:11" ht="12.95" customHeight="1" x14ac:dyDescent="0.25">
      <c r="A89" s="29"/>
      <c r="B89" s="29"/>
      <c r="C89" s="162" t="s">
        <v>21</v>
      </c>
      <c r="D89" s="162"/>
      <c r="E89" s="163">
        <v>3295.63</v>
      </c>
      <c r="F89" s="163"/>
      <c r="G89" s="14"/>
      <c r="H89" s="11" t="s">
        <v>71</v>
      </c>
      <c r="I89" s="11"/>
      <c r="J89" s="11"/>
      <c r="K89" s="36">
        <v>-19.23</v>
      </c>
    </row>
    <row r="90" spans="1:11" ht="12.95" customHeight="1" x14ac:dyDescent="0.25">
      <c r="A90" s="29"/>
      <c r="B90" s="29"/>
      <c r="C90" s="162" t="s">
        <v>20</v>
      </c>
      <c r="D90" s="162"/>
      <c r="E90" s="163">
        <v>3073.17</v>
      </c>
      <c r="F90" s="163"/>
      <c r="G90" s="14"/>
      <c r="H90" s="11" t="s">
        <v>72</v>
      </c>
      <c r="I90" s="11"/>
      <c r="J90" s="11"/>
      <c r="K90" s="36">
        <v>1016.25</v>
      </c>
    </row>
    <row r="91" spans="1:11" ht="12.95" customHeight="1" x14ac:dyDescent="0.25">
      <c r="A91" s="29"/>
      <c r="B91" s="29"/>
      <c r="C91" s="162" t="s">
        <v>19</v>
      </c>
      <c r="D91" s="162"/>
      <c r="E91" s="163">
        <v>91196.76</v>
      </c>
      <c r="F91" s="163"/>
      <c r="G91" s="14"/>
      <c r="H91" s="11" t="s">
        <v>73</v>
      </c>
      <c r="I91" s="11"/>
      <c r="J91" s="11"/>
      <c r="K91" s="36">
        <v>6749.95</v>
      </c>
    </row>
    <row r="92" spans="1:11" ht="12.95" customHeight="1" x14ac:dyDescent="0.25">
      <c r="A92" s="29"/>
      <c r="B92" s="29"/>
      <c r="C92" s="162" t="s">
        <v>18</v>
      </c>
      <c r="D92" s="162"/>
      <c r="E92" s="163">
        <v>0</v>
      </c>
      <c r="F92" s="163"/>
      <c r="G92" s="14"/>
      <c r="H92" s="11" t="s">
        <v>74</v>
      </c>
      <c r="I92" s="11"/>
      <c r="J92" s="11"/>
      <c r="K92" s="36">
        <v>54066.62</v>
      </c>
    </row>
    <row r="93" spans="1:11" ht="12.95" customHeight="1" x14ac:dyDescent="0.25">
      <c r="A93" s="29"/>
      <c r="B93" s="29"/>
      <c r="C93" s="162" t="s">
        <v>17</v>
      </c>
      <c r="D93" s="162"/>
      <c r="E93" s="163">
        <v>60</v>
      </c>
      <c r="F93" s="163"/>
      <c r="G93" s="14"/>
      <c r="H93" s="11" t="s">
        <v>75</v>
      </c>
      <c r="I93" s="11"/>
      <c r="J93" s="11"/>
      <c r="K93" s="36">
        <v>8218.6299999999992</v>
      </c>
    </row>
    <row r="94" spans="1:11" ht="12.95" customHeight="1" x14ac:dyDescent="0.25">
      <c r="A94" s="29"/>
      <c r="B94" s="29"/>
      <c r="C94" s="162" t="s">
        <v>16</v>
      </c>
      <c r="D94" s="162"/>
      <c r="E94" s="163">
        <v>50</v>
      </c>
      <c r="F94" s="163"/>
      <c r="G94" s="14"/>
      <c r="H94" s="11" t="s">
        <v>76</v>
      </c>
      <c r="I94" s="11"/>
      <c r="J94" s="11"/>
      <c r="K94" s="36">
        <v>5321</v>
      </c>
    </row>
    <row r="95" spans="1:11" ht="12.95" customHeight="1" x14ac:dyDescent="0.25">
      <c r="A95" s="29"/>
      <c r="B95" s="29"/>
      <c r="C95" s="162" t="s">
        <v>15</v>
      </c>
      <c r="D95" s="162"/>
      <c r="E95" s="163">
        <v>50</v>
      </c>
      <c r="F95" s="163"/>
      <c r="G95" s="14"/>
      <c r="H95" s="11" t="s">
        <v>77</v>
      </c>
      <c r="I95" s="11"/>
      <c r="J95" s="11" t="s">
        <v>96</v>
      </c>
      <c r="K95" s="11">
        <v>212</v>
      </c>
    </row>
    <row r="96" spans="1:11" ht="12.95" customHeight="1" x14ac:dyDescent="0.25">
      <c r="A96" s="29"/>
      <c r="B96" s="29"/>
      <c r="C96" s="162" t="s">
        <v>14</v>
      </c>
      <c r="D96" s="162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1" ht="12.95" customHeight="1" x14ac:dyDescent="0.25">
      <c r="A97" s="29"/>
      <c r="B97" s="29"/>
      <c r="C97" s="162" t="s">
        <v>13</v>
      </c>
      <c r="D97" s="162"/>
      <c r="E97" s="163">
        <v>299961.02</v>
      </c>
      <c r="F97" s="163"/>
      <c r="G97" s="14"/>
      <c r="H97" s="11" t="s">
        <v>79</v>
      </c>
      <c r="I97" s="11"/>
      <c r="J97" s="11"/>
      <c r="K97" s="11">
        <v>8413</v>
      </c>
    </row>
    <row r="98" spans="1:11" ht="12.95" customHeight="1" x14ac:dyDescent="0.25">
      <c r="A98" s="29"/>
      <c r="B98" s="29"/>
      <c r="C98" s="162" t="s">
        <v>12</v>
      </c>
      <c r="D98" s="162"/>
      <c r="E98" s="163">
        <v>203678.49</v>
      </c>
      <c r="F98" s="163"/>
      <c r="G98" s="14"/>
      <c r="H98" s="11"/>
      <c r="I98" s="11"/>
      <c r="J98" s="11"/>
      <c r="K98" s="27">
        <f>SUM(K86:K97)</f>
        <v>86775.88</v>
      </c>
    </row>
    <row r="99" spans="1:11" ht="12.95" customHeight="1" x14ac:dyDescent="0.25">
      <c r="A99" s="29"/>
      <c r="B99" s="29"/>
      <c r="C99" s="162" t="s">
        <v>10</v>
      </c>
      <c r="D99" s="162"/>
      <c r="E99" s="163">
        <v>27960.77</v>
      </c>
      <c r="F99" s="163"/>
      <c r="G99" s="14"/>
      <c r="H99" s="11"/>
      <c r="I99" s="11"/>
      <c r="J99" s="11"/>
      <c r="K99" s="11"/>
    </row>
    <row r="100" spans="1:11" ht="12.95" customHeight="1" x14ac:dyDescent="0.25">
      <c r="A100" s="29"/>
      <c r="B100" s="29"/>
      <c r="C100" s="162" t="s">
        <v>9</v>
      </c>
      <c r="D100" s="162"/>
      <c r="E100" s="163">
        <v>984.1</v>
      </c>
      <c r="F100" s="163"/>
      <c r="G100" s="14"/>
      <c r="H100" s="11"/>
      <c r="I100" s="11"/>
      <c r="J100" s="11"/>
      <c r="K100" s="11"/>
    </row>
    <row r="101" spans="1:11" ht="12.95" customHeight="1" x14ac:dyDescent="0.25">
      <c r="A101" s="29"/>
      <c r="B101" s="29"/>
      <c r="C101" s="162" t="s">
        <v>8</v>
      </c>
      <c r="D101" s="162"/>
      <c r="E101" s="163">
        <v>21952.53</v>
      </c>
      <c r="F101" s="163"/>
      <c r="G101" s="14"/>
      <c r="H101" s="11"/>
      <c r="I101" s="11"/>
      <c r="J101" s="11"/>
      <c r="K101" s="11"/>
    </row>
    <row r="102" spans="1:11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696274.31</v>
      </c>
      <c r="H102" s="11"/>
      <c r="I102" s="11"/>
      <c r="J102" s="11"/>
      <c r="K102" s="11"/>
    </row>
    <row r="103" spans="1:11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.95" customHeight="1" x14ac:dyDescent="0.25"/>
    <row r="105" spans="1:11" ht="12.95" customHeight="1" x14ac:dyDescent="0.25"/>
    <row r="106" spans="1:11" ht="12.95" customHeight="1" x14ac:dyDescent="0.25"/>
    <row r="107" spans="1:11" ht="12.95" customHeight="1" x14ac:dyDescent="0.25"/>
    <row r="108" spans="1:11" ht="12.95" customHeight="1" x14ac:dyDescent="0.25"/>
    <row r="109" spans="1:11" ht="12.95" customHeight="1" x14ac:dyDescent="0.25"/>
    <row r="110" spans="1:11" ht="12.95" customHeight="1" x14ac:dyDescent="0.25"/>
    <row r="111" spans="1:11" ht="12.95" customHeight="1" x14ac:dyDescent="0.25"/>
    <row r="112" spans="1:11" ht="12.95" customHeight="1" x14ac:dyDescent="0.25"/>
    <row r="113" spans="1:7" ht="12.95" customHeight="1" x14ac:dyDescent="0.25"/>
    <row r="114" spans="1:7" ht="12.95" customHeight="1" x14ac:dyDescent="0.25"/>
    <row r="115" spans="1:7" ht="12.95" customHeight="1" x14ac:dyDescent="0.25"/>
    <row r="116" spans="1:7" ht="12.95" customHeight="1" x14ac:dyDescent="0.25">
      <c r="A116" t="s">
        <v>60</v>
      </c>
    </row>
    <row r="117" spans="1:7" ht="12.95" customHeight="1" x14ac:dyDescent="0.25"/>
    <row r="118" spans="1:7" ht="12.95" customHeight="1" x14ac:dyDescent="0.25"/>
    <row r="119" spans="1:7" ht="12.95" customHeight="1" x14ac:dyDescent="0.25">
      <c r="A119" s="28" t="s">
        <v>61</v>
      </c>
      <c r="B119" s="28" t="s">
        <v>63</v>
      </c>
      <c r="C119" s="28" t="s">
        <v>64</v>
      </c>
      <c r="D119" s="28" t="s">
        <v>65</v>
      </c>
      <c r="E119" s="161" t="s">
        <v>66</v>
      </c>
      <c r="F119" s="161"/>
      <c r="G119" s="28" t="s">
        <v>62</v>
      </c>
    </row>
    <row r="120" spans="1:7" ht="12.95" customHeight="1" x14ac:dyDescent="0.25">
      <c r="A120" s="37">
        <v>99461.81</v>
      </c>
      <c r="B120" s="37">
        <v>7232.66</v>
      </c>
      <c r="C120" s="37">
        <v>85505.85</v>
      </c>
      <c r="D120" s="37">
        <v>10628.17</v>
      </c>
      <c r="E120" s="165">
        <v>28810.77</v>
      </c>
      <c r="F120" s="165"/>
      <c r="G120" s="37">
        <v>231639.26</v>
      </c>
    </row>
    <row r="121" spans="1:7" ht="13.7" customHeight="1" x14ac:dyDescent="0.25"/>
    <row r="122" spans="1:7" ht="12.95" customHeight="1" x14ac:dyDescent="0.25">
      <c r="B122" t="s">
        <v>52</v>
      </c>
      <c r="C122" t="s">
        <v>53</v>
      </c>
    </row>
    <row r="123" spans="1:7" ht="12.95" customHeight="1" x14ac:dyDescent="0.25">
      <c r="A123" s="3" t="s">
        <v>24</v>
      </c>
      <c r="B123">
        <v>0</v>
      </c>
      <c r="C123">
        <v>350</v>
      </c>
      <c r="D123">
        <v>350</v>
      </c>
    </row>
    <row r="124" spans="1:7" ht="12.95" customHeight="1" x14ac:dyDescent="0.25">
      <c r="A124" s="3" t="s">
        <v>25</v>
      </c>
      <c r="B124" s="39">
        <v>3017.72</v>
      </c>
      <c r="C124">
        <v>19405.14</v>
      </c>
    </row>
    <row r="125" spans="1:7" ht="13.7" customHeight="1" x14ac:dyDescent="0.25">
      <c r="A125" s="3" t="s">
        <v>27</v>
      </c>
      <c r="B125" s="39">
        <v>4255</v>
      </c>
      <c r="C125">
        <v>0</v>
      </c>
    </row>
    <row r="126" spans="1:7" ht="12.95" customHeight="1" x14ac:dyDescent="0.25">
      <c r="A126" s="3" t="s">
        <v>28</v>
      </c>
      <c r="B126" s="39">
        <v>66818.820000000007</v>
      </c>
      <c r="C126">
        <v>70905.56</v>
      </c>
      <c r="D126" s="158"/>
      <c r="E126" s="158"/>
      <c r="F126" s="158"/>
    </row>
    <row r="127" spans="1:7" ht="12.95" customHeight="1" x14ac:dyDescent="0.25">
      <c r="A127" s="3" t="s">
        <v>29</v>
      </c>
      <c r="B127" s="39">
        <v>50249.16</v>
      </c>
      <c r="C127">
        <v>46509.08</v>
      </c>
    </row>
    <row r="128" spans="1:7" ht="13.7" customHeight="1" x14ac:dyDescent="0.25">
      <c r="A128" s="3" t="s">
        <v>30</v>
      </c>
      <c r="B128" s="39">
        <v>965</v>
      </c>
      <c r="C128">
        <v>1515</v>
      </c>
    </row>
    <row r="129" spans="1:3" ht="12.95" customHeight="1" x14ac:dyDescent="0.25">
      <c r="A129" s="3" t="s">
        <v>31</v>
      </c>
      <c r="B129" s="39">
        <v>0</v>
      </c>
      <c r="C129">
        <v>250</v>
      </c>
    </row>
    <row r="130" spans="1:3" ht="12.95" customHeight="1" x14ac:dyDescent="0.25">
      <c r="A130" s="3" t="s">
        <v>32</v>
      </c>
      <c r="B130" s="39">
        <v>1663</v>
      </c>
      <c r="C130">
        <v>1931</v>
      </c>
    </row>
    <row r="131" spans="1:3" ht="12.95" customHeight="1" x14ac:dyDescent="0.25">
      <c r="A131" s="3" t="s">
        <v>33</v>
      </c>
      <c r="B131" s="39">
        <v>0</v>
      </c>
      <c r="C131">
        <v>0</v>
      </c>
    </row>
    <row r="132" spans="1:3" ht="13.7" customHeight="1" x14ac:dyDescent="0.25">
      <c r="A132" s="3" t="s">
        <v>34</v>
      </c>
      <c r="B132" s="39">
        <v>6935</v>
      </c>
      <c r="C132">
        <v>4695</v>
      </c>
    </row>
    <row r="133" spans="1:3" ht="12.95" customHeight="1" x14ac:dyDescent="0.25">
      <c r="A133" s="3" t="s">
        <v>35</v>
      </c>
      <c r="B133" s="39">
        <v>1680</v>
      </c>
      <c r="C133">
        <v>230</v>
      </c>
    </row>
    <row r="134" spans="1:3" ht="12.95" customHeight="1" x14ac:dyDescent="0.25">
      <c r="A134" s="3" t="s">
        <v>36</v>
      </c>
      <c r="B134" s="39">
        <v>0</v>
      </c>
      <c r="C134">
        <v>0</v>
      </c>
    </row>
    <row r="135" spans="1:3" ht="13.7" customHeight="1" x14ac:dyDescent="0.25">
      <c r="A135" s="3" t="s">
        <v>37</v>
      </c>
      <c r="B135" s="39">
        <v>16175.93</v>
      </c>
      <c r="C135">
        <v>16788.419999999998</v>
      </c>
    </row>
    <row r="136" spans="1:3" ht="12.95" customHeight="1" x14ac:dyDescent="0.25">
      <c r="A136" s="3" t="s">
        <v>38</v>
      </c>
      <c r="B136" s="39">
        <v>0</v>
      </c>
      <c r="C136">
        <v>105</v>
      </c>
    </row>
    <row r="137" spans="1:3" ht="12.95" customHeight="1" x14ac:dyDescent="0.25">
      <c r="A137" s="3" t="s">
        <v>39</v>
      </c>
      <c r="B137" s="39">
        <v>1450</v>
      </c>
      <c r="C137">
        <v>4582.3</v>
      </c>
    </row>
    <row r="138" spans="1:3" ht="13.7" customHeight="1" x14ac:dyDescent="0.25">
      <c r="A138" s="3" t="s">
        <v>40</v>
      </c>
      <c r="B138" s="39">
        <v>90.32</v>
      </c>
      <c r="C138">
        <v>0.26</v>
      </c>
    </row>
    <row r="139" spans="1:3" ht="13.7" customHeight="1" x14ac:dyDescent="0.25">
      <c r="A139" s="3" t="s">
        <v>41</v>
      </c>
      <c r="B139" s="39">
        <v>1236.25</v>
      </c>
      <c r="C139">
        <v>6811.64</v>
      </c>
    </row>
    <row r="140" spans="1:3" ht="12.95" customHeight="1" x14ac:dyDescent="0.25">
      <c r="A140" s="3" t="s">
        <v>42</v>
      </c>
      <c r="B140">
        <v>844.49</v>
      </c>
      <c r="C140">
        <v>1021.94</v>
      </c>
    </row>
    <row r="141" spans="1:3" ht="12.95" customHeight="1" x14ac:dyDescent="0.25">
      <c r="B141" s="2">
        <f>SUM(B123:B140)</f>
        <v>155380.69</v>
      </c>
      <c r="C141" s="2">
        <f>SUM(C123:C140)</f>
        <v>175100.34000000003</v>
      </c>
    </row>
    <row r="142" spans="1:3" ht="12.95" customHeight="1" x14ac:dyDescent="0.25">
      <c r="B142" s="2"/>
      <c r="C142" s="2"/>
    </row>
    <row r="143" spans="1:3" ht="13.7" customHeight="1" x14ac:dyDescent="0.25">
      <c r="B143" s="30"/>
      <c r="C143" s="30"/>
    </row>
    <row r="144" spans="1:3" ht="12.95" customHeight="1" x14ac:dyDescent="0.25">
      <c r="B144" s="30"/>
      <c r="C144" s="30"/>
    </row>
    <row r="145" spans="2:4" ht="12.95" customHeight="1" x14ac:dyDescent="0.25">
      <c r="B145" s="30"/>
      <c r="C145" s="30"/>
    </row>
    <row r="146" spans="2:4" ht="13.7" customHeight="1" x14ac:dyDescent="0.25">
      <c r="C146" s="30"/>
      <c r="D146" s="30"/>
    </row>
    <row r="147" spans="2:4" ht="12.95" customHeight="1" x14ac:dyDescent="0.25">
      <c r="C147" s="30"/>
      <c r="D147" s="30"/>
    </row>
    <row r="148" spans="2:4" ht="12.95" customHeight="1" x14ac:dyDescent="0.25">
      <c r="C148" s="30"/>
      <c r="D148" s="30"/>
    </row>
    <row r="149" spans="2:4" ht="12.95" customHeight="1" x14ac:dyDescent="0.25">
      <c r="C149" s="30"/>
      <c r="D149" s="30"/>
    </row>
    <row r="150" spans="2:4" ht="13.7" customHeight="1" x14ac:dyDescent="0.25">
      <c r="C150" s="30"/>
      <c r="D150" s="30"/>
    </row>
    <row r="151" spans="2:4" ht="12.95" customHeight="1" x14ac:dyDescent="0.25">
      <c r="C151" s="30"/>
      <c r="D151" s="30"/>
    </row>
    <row r="152" spans="2:4" ht="12.95" customHeight="1" x14ac:dyDescent="0.25">
      <c r="C152" s="30"/>
      <c r="D152" s="30"/>
    </row>
    <row r="153" spans="2:4" ht="13.7" customHeight="1" x14ac:dyDescent="0.25">
      <c r="C153" s="30"/>
      <c r="D153" s="30"/>
    </row>
    <row r="154" spans="2:4" ht="12.95" customHeight="1" x14ac:dyDescent="0.25">
      <c r="C154" s="30"/>
      <c r="D154" s="30"/>
    </row>
    <row r="155" spans="2:4" ht="12.95" customHeight="1" x14ac:dyDescent="0.25">
      <c r="C155" s="30"/>
      <c r="D155" s="30"/>
    </row>
    <row r="156" spans="2:4" ht="12.95" customHeight="1" x14ac:dyDescent="0.25">
      <c r="C156" s="30"/>
      <c r="D156" s="30"/>
    </row>
    <row r="157" spans="2:4" ht="13.7" customHeight="1" x14ac:dyDescent="0.25">
      <c r="C157" s="30"/>
      <c r="D157" s="30"/>
    </row>
    <row r="158" spans="2:4" ht="12.95" customHeight="1" x14ac:dyDescent="0.25">
      <c r="C158" s="30"/>
      <c r="D158" s="30"/>
    </row>
    <row r="159" spans="2:4" ht="6" customHeight="1" x14ac:dyDescent="0.25">
      <c r="C159" s="30"/>
      <c r="D159" s="30"/>
    </row>
    <row r="160" spans="2:4" ht="24.95" customHeight="1" x14ac:dyDescent="0.25">
      <c r="C160" s="30"/>
      <c r="D160" s="30"/>
    </row>
    <row r="161" spans="3:4" ht="3" customHeight="1" x14ac:dyDescent="0.25">
      <c r="C161" s="30"/>
      <c r="D161" s="30"/>
    </row>
    <row r="162" spans="3:4" x14ac:dyDescent="0.25">
      <c r="C162" s="30"/>
      <c r="D162" s="30"/>
    </row>
    <row r="163" spans="3:4" x14ac:dyDescent="0.25">
      <c r="C163" s="30"/>
      <c r="D163" s="30"/>
    </row>
    <row r="164" spans="3:4" x14ac:dyDescent="0.25">
      <c r="C164" s="30"/>
      <c r="D164" s="30"/>
    </row>
    <row r="165" spans="3:4" x14ac:dyDescent="0.25">
      <c r="C165" s="30"/>
      <c r="D165" s="30"/>
    </row>
    <row r="166" spans="3:4" x14ac:dyDescent="0.25">
      <c r="C166" s="30"/>
      <c r="D166" s="30"/>
    </row>
    <row r="167" spans="3:4" x14ac:dyDescent="0.25">
      <c r="C167" s="30"/>
      <c r="D167" s="30"/>
    </row>
    <row r="168" spans="3:4" x14ac:dyDescent="0.25">
      <c r="C168" s="30"/>
      <c r="D168" s="30"/>
    </row>
    <row r="169" spans="3:4" x14ac:dyDescent="0.25">
      <c r="C169" s="30"/>
      <c r="D169" s="30"/>
    </row>
    <row r="170" spans="3:4" x14ac:dyDescent="0.25">
      <c r="C170" s="30"/>
      <c r="D170" s="30"/>
    </row>
    <row r="171" spans="3:4" x14ac:dyDescent="0.25">
      <c r="C171" s="30"/>
      <c r="D171" s="30"/>
    </row>
    <row r="172" spans="3:4" x14ac:dyDescent="0.25">
      <c r="C172" s="30"/>
      <c r="D172" s="30"/>
    </row>
    <row r="173" spans="3:4" x14ac:dyDescent="0.25">
      <c r="C173" s="30"/>
      <c r="D173" s="30"/>
    </row>
    <row r="174" spans="3:4" x14ac:dyDescent="0.25">
      <c r="C174" s="30"/>
      <c r="D174" s="30"/>
    </row>
    <row r="175" spans="3:4" x14ac:dyDescent="0.25">
      <c r="C175" s="30"/>
      <c r="D175" s="30"/>
    </row>
    <row r="176" spans="3:4" x14ac:dyDescent="0.25">
      <c r="C176" s="30"/>
      <c r="D176" s="30"/>
    </row>
    <row r="177" spans="3:4" x14ac:dyDescent="0.25">
      <c r="C177" s="30"/>
      <c r="D177" s="30"/>
    </row>
    <row r="178" spans="3:4" x14ac:dyDescent="0.25">
      <c r="C178" s="30"/>
      <c r="D178" s="30"/>
    </row>
    <row r="179" spans="3:4" x14ac:dyDescent="0.25">
      <c r="C179" s="30"/>
      <c r="D179" s="30"/>
    </row>
    <row r="180" spans="3:4" x14ac:dyDescent="0.25">
      <c r="C180" s="30"/>
      <c r="D180" s="30"/>
    </row>
    <row r="181" spans="3:4" x14ac:dyDescent="0.25">
      <c r="C181" s="30"/>
      <c r="D181" s="30"/>
    </row>
    <row r="182" spans="3:4" x14ac:dyDescent="0.25">
      <c r="C182" s="30"/>
      <c r="D182" s="30"/>
    </row>
    <row r="183" spans="3:4" x14ac:dyDescent="0.25">
      <c r="C183" s="30"/>
      <c r="D183" s="30"/>
    </row>
    <row r="184" spans="3:4" x14ac:dyDescent="0.25">
      <c r="C184" s="30"/>
      <c r="D184" s="30"/>
    </row>
    <row r="185" spans="3:4" x14ac:dyDescent="0.25">
      <c r="C185" s="30"/>
      <c r="D185" s="30"/>
    </row>
    <row r="186" spans="3:4" x14ac:dyDescent="0.25">
      <c r="C186" s="30"/>
      <c r="D186" s="30"/>
    </row>
    <row r="187" spans="3:4" x14ac:dyDescent="0.25">
      <c r="C187" s="30"/>
      <c r="D187" s="30"/>
    </row>
    <row r="188" spans="3:4" x14ac:dyDescent="0.25">
      <c r="C188" s="30"/>
      <c r="D188" s="30"/>
    </row>
    <row r="189" spans="3:4" x14ac:dyDescent="0.25">
      <c r="C189" s="30"/>
      <c r="D189" s="30"/>
    </row>
    <row r="190" spans="3:4" x14ac:dyDescent="0.25">
      <c r="C190" s="30"/>
      <c r="D190" s="30"/>
    </row>
    <row r="191" spans="3:4" x14ac:dyDescent="0.25">
      <c r="C191" s="30"/>
      <c r="D191" s="30"/>
    </row>
    <row r="192" spans="3:4" x14ac:dyDescent="0.25">
      <c r="C192" s="30"/>
      <c r="D192" s="30"/>
    </row>
    <row r="193" spans="3:4" x14ac:dyDescent="0.25">
      <c r="C193" s="30"/>
      <c r="D193" s="30"/>
    </row>
    <row r="194" spans="3:4" x14ac:dyDescent="0.25">
      <c r="C194" s="30"/>
      <c r="D194" s="30"/>
    </row>
    <row r="195" spans="3:4" x14ac:dyDescent="0.25">
      <c r="C195" s="30"/>
      <c r="D195" s="30"/>
    </row>
    <row r="196" spans="3:4" x14ac:dyDescent="0.25">
      <c r="C196" s="30"/>
      <c r="D196" s="30"/>
    </row>
  </sheetData>
  <mergeCells count="36">
    <mergeCell ref="E120:F120"/>
    <mergeCell ref="C101:D101"/>
    <mergeCell ref="E101:F101"/>
    <mergeCell ref="E119:F119"/>
    <mergeCell ref="D126:F126"/>
    <mergeCell ref="C98:D98"/>
    <mergeCell ref="E98:F98"/>
    <mergeCell ref="C99:D99"/>
    <mergeCell ref="E99:F99"/>
    <mergeCell ref="C100:D100"/>
    <mergeCell ref="E100:F100"/>
    <mergeCell ref="C95:D95"/>
    <mergeCell ref="E95:F95"/>
    <mergeCell ref="C96:D96"/>
    <mergeCell ref="E96:F96"/>
    <mergeCell ref="C97:D97"/>
    <mergeCell ref="E97:F97"/>
    <mergeCell ref="C92:D92"/>
    <mergeCell ref="E92:F92"/>
    <mergeCell ref="C93:D93"/>
    <mergeCell ref="E93:F93"/>
    <mergeCell ref="C94:D94"/>
    <mergeCell ref="E94:F94"/>
    <mergeCell ref="C89:D89"/>
    <mergeCell ref="E89:F89"/>
    <mergeCell ref="C90:D90"/>
    <mergeCell ref="E90:F90"/>
    <mergeCell ref="C91:D91"/>
    <mergeCell ref="E91:F91"/>
    <mergeCell ref="C88:D88"/>
    <mergeCell ref="E88:F88"/>
    <mergeCell ref="C1:G2"/>
    <mergeCell ref="D3:F3"/>
    <mergeCell ref="D5:J5"/>
    <mergeCell ref="C87:D87"/>
    <mergeCell ref="E87:F87"/>
  </mergeCells>
  <pageMargins left="0.25" right="0.25" top="0.75" bottom="0.75" header="0.3" footer="0.3"/>
  <pageSetup scale="62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view="pageBreakPreview" topLeftCell="A19" zoomScaleNormal="100" zoomScaleSheetLayoutView="100" workbookViewId="0">
      <selection activeCell="D28" sqref="D28"/>
    </sheetView>
  </sheetViews>
  <sheetFormatPr defaultRowHeight="15" x14ac:dyDescent="0.25"/>
  <cols>
    <col min="1" max="1" width="16.140625" customWidth="1"/>
    <col min="2" max="2" width="16.28515625" customWidth="1"/>
    <col min="3" max="3" width="13.85546875" customWidth="1"/>
    <col min="4" max="4" width="19" customWidth="1"/>
    <col min="7" max="7" width="14.85546875" customWidth="1"/>
    <col min="11" max="11" width="10.42578125" customWidth="1"/>
    <col min="13" max="13" width="9.570312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97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>
        <v>41640</v>
      </c>
      <c r="E5" s="158"/>
      <c r="F5" s="158"/>
      <c r="G5" s="158"/>
      <c r="H5" s="158"/>
      <c r="I5" s="158"/>
      <c r="J5" s="158"/>
    </row>
    <row r="6" spans="1:11" x14ac:dyDescent="0.25">
      <c r="A6" s="34" t="s">
        <v>89</v>
      </c>
      <c r="B6">
        <v>174514.61</v>
      </c>
      <c r="C6">
        <v>157416.1</v>
      </c>
    </row>
    <row r="7" spans="1:11" x14ac:dyDescent="0.25">
      <c r="A7" s="34" t="s">
        <v>88</v>
      </c>
      <c r="B7">
        <v>276489.61</v>
      </c>
      <c r="C7">
        <v>198730.86</v>
      </c>
    </row>
    <row r="8" spans="1:11" x14ac:dyDescent="0.25">
      <c r="A8" s="34" t="s">
        <v>92</v>
      </c>
      <c r="B8">
        <v>157910.39000000001</v>
      </c>
      <c r="C8">
        <v>176007.16</v>
      </c>
    </row>
    <row r="9" spans="1:11" x14ac:dyDescent="0.25">
      <c r="A9" s="4" t="s">
        <v>87</v>
      </c>
      <c r="B9">
        <v>159604.74</v>
      </c>
      <c r="C9">
        <v>157144.64000000001</v>
      </c>
    </row>
    <row r="10" spans="1:11" x14ac:dyDescent="0.25">
      <c r="A10" s="4" t="s">
        <v>90</v>
      </c>
      <c r="B10">
        <v>155380.69</v>
      </c>
      <c r="C10">
        <v>157507.25</v>
      </c>
    </row>
    <row r="11" spans="1:11" x14ac:dyDescent="0.25">
      <c r="A11" s="4" t="s">
        <v>98</v>
      </c>
      <c r="B11" s="5">
        <v>170295.23</v>
      </c>
      <c r="C11" s="5">
        <v>156646.46</v>
      </c>
      <c r="D11" s="5"/>
    </row>
    <row r="12" spans="1:11" x14ac:dyDescent="0.25">
      <c r="A12" s="4"/>
    </row>
    <row r="19" spans="1:10" ht="13.7" customHeight="1" x14ac:dyDescent="0.25"/>
    <row r="20" spans="1:10" ht="12.95" customHeight="1" x14ac:dyDescent="0.25"/>
    <row r="21" spans="1:10" ht="12.95" customHeight="1" x14ac:dyDescent="0.25">
      <c r="A21" s="15"/>
      <c r="B21" s="15" t="s">
        <v>99</v>
      </c>
      <c r="C21" s="15" t="s">
        <v>53</v>
      </c>
      <c r="D21" s="16"/>
      <c r="E21" s="16"/>
      <c r="F21" s="16"/>
      <c r="G21" s="16"/>
      <c r="H21" s="16"/>
    </row>
    <row r="22" spans="1:10" ht="12.95" customHeight="1" x14ac:dyDescent="0.25">
      <c r="A22" s="12" t="s">
        <v>24</v>
      </c>
      <c r="B22" s="15">
        <v>0</v>
      </c>
      <c r="C22" s="33">
        <v>450</v>
      </c>
      <c r="D22" s="16"/>
      <c r="E22" s="16"/>
      <c r="F22" s="16"/>
      <c r="G22" s="16"/>
      <c r="H22" s="16"/>
    </row>
    <row r="23" spans="1:10" ht="12.95" customHeight="1" x14ac:dyDescent="0.25">
      <c r="A23" s="12" t="s">
        <v>25</v>
      </c>
      <c r="B23">
        <v>3017.72</v>
      </c>
      <c r="C23" s="33">
        <v>28601.98</v>
      </c>
      <c r="D23" s="16"/>
      <c r="E23" s="16"/>
      <c r="F23" s="16"/>
      <c r="G23" s="16"/>
      <c r="H23" s="16"/>
      <c r="I23">
        <v>0</v>
      </c>
      <c r="J23" t="s">
        <v>24</v>
      </c>
    </row>
    <row r="24" spans="1:10" ht="12.95" customHeight="1" x14ac:dyDescent="0.25">
      <c r="A24" s="12" t="s">
        <v>27</v>
      </c>
      <c r="B24" s="33">
        <v>6910</v>
      </c>
      <c r="C24" s="33">
        <v>14420</v>
      </c>
      <c r="D24" s="16"/>
      <c r="E24" s="16" t="s">
        <v>54</v>
      </c>
      <c r="F24" s="16">
        <f>B25</f>
        <v>78800.47</v>
      </c>
      <c r="G24" s="16"/>
      <c r="H24" s="16"/>
      <c r="I24">
        <v>0</v>
      </c>
      <c r="J24" t="s">
        <v>94</v>
      </c>
    </row>
    <row r="25" spans="1:10" ht="12.95" customHeight="1" x14ac:dyDescent="0.25">
      <c r="A25" s="12" t="s">
        <v>28</v>
      </c>
      <c r="B25" s="33">
        <v>78800.47</v>
      </c>
      <c r="C25" s="33">
        <v>287988.09999999998</v>
      </c>
      <c r="D25" s="16"/>
      <c r="E25" s="16" t="s">
        <v>55</v>
      </c>
      <c r="F25" s="16">
        <f>B26</f>
        <v>53362.99</v>
      </c>
      <c r="G25" s="16"/>
      <c r="H25" s="16"/>
      <c r="I25">
        <v>3017.72</v>
      </c>
      <c r="J25" t="s">
        <v>25</v>
      </c>
    </row>
    <row r="26" spans="1:10" ht="12.95" customHeight="1" x14ac:dyDescent="0.25">
      <c r="A26" s="12" t="s">
        <v>29</v>
      </c>
      <c r="B26" s="33">
        <v>53362.99</v>
      </c>
      <c r="C26" s="33">
        <v>199129.7</v>
      </c>
      <c r="D26" s="16"/>
      <c r="E26" s="16" t="s">
        <v>56</v>
      </c>
      <c r="F26" s="16">
        <f>SUM(B23,B27,B28:B32,B36:B39)</f>
        <v>13123.349999999999</v>
      </c>
      <c r="G26" s="16"/>
      <c r="H26" s="16"/>
      <c r="I26">
        <v>4255</v>
      </c>
      <c r="J26" t="s">
        <v>27</v>
      </c>
    </row>
    <row r="27" spans="1:10" ht="12.95" customHeight="1" x14ac:dyDescent="0.25">
      <c r="A27" s="12" t="s">
        <v>30</v>
      </c>
      <c r="B27" s="33">
        <v>900</v>
      </c>
      <c r="C27" s="33">
        <v>4080</v>
      </c>
      <c r="D27" s="16"/>
      <c r="E27" s="16" t="s">
        <v>57</v>
      </c>
      <c r="F27" s="16">
        <f>B22+B24</f>
        <v>6910</v>
      </c>
      <c r="G27" s="16"/>
      <c r="H27" s="16"/>
      <c r="I27">
        <v>66818.820000000007</v>
      </c>
      <c r="J27" t="s">
        <v>28</v>
      </c>
    </row>
    <row r="28" spans="1:10" ht="12.95" customHeight="1" x14ac:dyDescent="0.25">
      <c r="A28" s="12" t="s">
        <v>31</v>
      </c>
      <c r="B28" s="33">
        <v>900</v>
      </c>
      <c r="C28" s="33">
        <v>3721</v>
      </c>
      <c r="D28" s="16"/>
      <c r="E28" s="16" t="s">
        <v>58</v>
      </c>
      <c r="F28" s="16">
        <f>SUM(B33:B35)</f>
        <v>18098.419999999998</v>
      </c>
      <c r="G28" s="16"/>
      <c r="H28" s="16"/>
      <c r="I28">
        <v>50249.16</v>
      </c>
      <c r="J28" t="s">
        <v>29</v>
      </c>
    </row>
    <row r="29" spans="1:10" ht="12.95" customHeight="1" x14ac:dyDescent="0.25">
      <c r="A29" s="12" t="s">
        <v>32</v>
      </c>
      <c r="B29" s="33">
        <v>1365</v>
      </c>
      <c r="C29" s="33">
        <v>5706</v>
      </c>
      <c r="D29" s="16"/>
      <c r="E29" s="20" t="s">
        <v>95</v>
      </c>
      <c r="F29" s="20">
        <f>SUM(F24:F28)</f>
        <v>170295.22999999998</v>
      </c>
      <c r="G29" s="16"/>
      <c r="H29" s="16"/>
      <c r="I29">
        <v>965</v>
      </c>
      <c r="J29" t="s">
        <v>30</v>
      </c>
    </row>
    <row r="30" spans="1:10" ht="12.95" customHeight="1" x14ac:dyDescent="0.25">
      <c r="A30" s="12" t="s">
        <v>33</v>
      </c>
      <c r="C30" s="15">
        <v>0</v>
      </c>
      <c r="D30" s="16"/>
      <c r="E30" s="16"/>
      <c r="F30" s="16"/>
      <c r="G30" s="16"/>
      <c r="H30" s="16"/>
      <c r="I30">
        <v>0</v>
      </c>
      <c r="J30" t="s">
        <v>31</v>
      </c>
    </row>
    <row r="31" spans="1:10" ht="12.95" customHeight="1" x14ac:dyDescent="0.25">
      <c r="A31" s="12" t="s">
        <v>34</v>
      </c>
      <c r="B31" s="33">
        <v>4655</v>
      </c>
      <c r="C31" s="33">
        <v>17280</v>
      </c>
      <c r="D31" s="16"/>
      <c r="E31" s="16"/>
      <c r="F31" s="16"/>
      <c r="G31" s="16"/>
      <c r="H31" s="16"/>
      <c r="I31">
        <v>1663</v>
      </c>
      <c r="J31" t="s">
        <v>32</v>
      </c>
    </row>
    <row r="32" spans="1:10" ht="12.95" customHeight="1" x14ac:dyDescent="0.25">
      <c r="A32" s="12" t="s">
        <v>35</v>
      </c>
      <c r="B32" s="33">
        <v>1405</v>
      </c>
      <c r="C32" s="33">
        <v>4245</v>
      </c>
      <c r="D32" s="16"/>
      <c r="E32" s="16"/>
      <c r="F32" s="16"/>
      <c r="G32" s="16"/>
      <c r="H32" s="16"/>
      <c r="I32">
        <v>6935</v>
      </c>
      <c r="J32" t="s">
        <v>34</v>
      </c>
    </row>
    <row r="33" spans="1:10" ht="12.95" customHeight="1" x14ac:dyDescent="0.25">
      <c r="A33" s="12" t="s">
        <v>36</v>
      </c>
      <c r="B33" s="15">
        <v>0</v>
      </c>
      <c r="C33" s="33">
        <v>100</v>
      </c>
      <c r="D33" s="16"/>
      <c r="E33" s="16"/>
      <c r="F33" s="16"/>
      <c r="G33" s="16"/>
      <c r="H33" s="16"/>
      <c r="I33">
        <v>1680</v>
      </c>
      <c r="J33" t="s">
        <v>35</v>
      </c>
    </row>
    <row r="34" spans="1:10" ht="12.95" customHeight="1" x14ac:dyDescent="0.25">
      <c r="A34" s="12" t="s">
        <v>37</v>
      </c>
      <c r="B34" s="33">
        <v>17873.419999999998</v>
      </c>
      <c r="C34" s="33">
        <v>67046.19</v>
      </c>
      <c r="D34" s="16"/>
      <c r="E34" s="16"/>
      <c r="F34" s="16"/>
      <c r="G34" s="16"/>
      <c r="H34" s="16"/>
      <c r="I34">
        <v>0</v>
      </c>
      <c r="J34" t="s">
        <v>36</v>
      </c>
    </row>
    <row r="35" spans="1:10" ht="12.95" customHeight="1" x14ac:dyDescent="0.25">
      <c r="A35" s="12" t="s">
        <v>38</v>
      </c>
      <c r="B35" s="33">
        <v>225</v>
      </c>
      <c r="C35" s="33">
        <v>505</v>
      </c>
      <c r="D35" s="16"/>
      <c r="E35" s="16"/>
      <c r="F35" s="16"/>
      <c r="G35" s="16"/>
      <c r="H35" s="16"/>
      <c r="I35">
        <v>16175.93</v>
      </c>
      <c r="J35" t="s">
        <v>37</v>
      </c>
    </row>
    <row r="36" spans="1:10" ht="12.95" customHeight="1" x14ac:dyDescent="0.25">
      <c r="A36" s="12" t="s">
        <v>39</v>
      </c>
      <c r="B36" s="33">
        <v>965.89</v>
      </c>
      <c r="C36" s="33">
        <v>4381.5200000000004</v>
      </c>
      <c r="D36" s="16"/>
      <c r="E36" s="16"/>
      <c r="F36" s="16"/>
      <c r="G36" s="16"/>
      <c r="H36" s="16"/>
      <c r="I36">
        <v>0</v>
      </c>
      <c r="J36" t="s">
        <v>38</v>
      </c>
    </row>
    <row r="37" spans="1:10" ht="12.95" customHeight="1" x14ac:dyDescent="0.25">
      <c r="A37" s="12" t="s">
        <v>40</v>
      </c>
      <c r="B37" s="33">
        <v>0.25</v>
      </c>
      <c r="C37" s="33">
        <v>91.07</v>
      </c>
      <c r="D37" s="16"/>
      <c r="E37" s="16"/>
      <c r="F37" s="16"/>
      <c r="G37" s="16"/>
      <c r="H37" s="16"/>
      <c r="I37">
        <v>1450</v>
      </c>
      <c r="J37" t="s">
        <v>39</v>
      </c>
    </row>
    <row r="38" spans="1:10" ht="12.95" customHeight="1" x14ac:dyDescent="0.25">
      <c r="A38" s="12" t="s">
        <v>41</v>
      </c>
      <c r="B38" s="33">
        <v>-364.94</v>
      </c>
      <c r="C38" s="33">
        <v>3181.2</v>
      </c>
      <c r="D38" s="16"/>
      <c r="E38" s="16"/>
      <c r="F38" s="16"/>
      <c r="G38" s="16"/>
      <c r="H38" s="16"/>
      <c r="I38">
        <v>90.32</v>
      </c>
      <c r="J38" t="s">
        <v>40</v>
      </c>
    </row>
    <row r="39" spans="1:10" ht="12.95" customHeight="1" x14ac:dyDescent="0.25">
      <c r="A39" s="12" t="s">
        <v>42</v>
      </c>
      <c r="B39" s="33">
        <v>279.43</v>
      </c>
      <c r="C39" s="33">
        <v>2339.29</v>
      </c>
      <c r="I39">
        <v>1236.25</v>
      </c>
      <c r="J39" t="s">
        <v>41</v>
      </c>
    </row>
    <row r="40" spans="1:10" ht="12.95" customHeight="1" x14ac:dyDescent="0.25">
      <c r="A40" s="25"/>
      <c r="B40" s="35">
        <f>SUM(B22:B39)</f>
        <v>170295.22999999998</v>
      </c>
      <c r="C40" s="43">
        <f>SUM(C22:C39)</f>
        <v>643266.04999999993</v>
      </c>
      <c r="I40">
        <v>844.49</v>
      </c>
      <c r="J40" t="s">
        <v>42</v>
      </c>
    </row>
    <row r="41" spans="1:10" ht="12.95" customHeight="1" x14ac:dyDescent="0.25">
      <c r="A41" s="3"/>
      <c r="I41">
        <v>155380.69</v>
      </c>
    </row>
    <row r="42" spans="1:10" ht="12.95" customHeight="1" x14ac:dyDescent="0.25">
      <c r="A42" s="3"/>
    </row>
    <row r="43" spans="1:10" ht="12.95" customHeight="1" x14ac:dyDescent="0.25">
      <c r="A43" s="3" t="s">
        <v>41</v>
      </c>
      <c r="B43">
        <v>6811.64</v>
      </c>
      <c r="C43">
        <v>6811.64</v>
      </c>
    </row>
    <row r="44" spans="1:10" ht="12.95" customHeight="1" x14ac:dyDescent="0.25">
      <c r="A44" s="3" t="s">
        <v>42</v>
      </c>
      <c r="B44">
        <v>1021.94</v>
      </c>
      <c r="C44">
        <v>1021.94</v>
      </c>
    </row>
    <row r="45" spans="1:10" ht="12.95" customHeight="1" x14ac:dyDescent="0.25">
      <c r="B45" s="2">
        <f>SUM(B22:B44)</f>
        <v>348424.04</v>
      </c>
      <c r="C45" s="2">
        <f>SUM(C22:C44)</f>
        <v>1294365.6799999997</v>
      </c>
    </row>
    <row r="46" spans="1:10" ht="12.95" customHeight="1" x14ac:dyDescent="0.25"/>
    <row r="47" spans="1:10" ht="12.95" customHeight="1" x14ac:dyDescent="0.25"/>
    <row r="48" spans="1:10" ht="12.95" customHeight="1" x14ac:dyDescent="0.25"/>
    <row r="49" ht="12.95" customHeight="1" x14ac:dyDescent="0.25"/>
    <row r="50" ht="12.95" customHeight="1" x14ac:dyDescent="0.25"/>
    <row r="51" ht="12.95" customHeight="1" x14ac:dyDescent="0.25"/>
    <row r="52" ht="12.95" customHeight="1" x14ac:dyDescent="0.25"/>
    <row r="53" ht="12.95" customHeight="1" x14ac:dyDescent="0.25"/>
    <row r="54" ht="12.95" customHeight="1" x14ac:dyDescent="0.25"/>
    <row r="55" ht="12.95" customHeight="1" x14ac:dyDescent="0.25"/>
    <row r="56" ht="12.95" customHeight="1" x14ac:dyDescent="0.25"/>
    <row r="57" ht="12.95" customHeight="1" x14ac:dyDescent="0.25"/>
    <row r="58" ht="12.95" customHeight="1" x14ac:dyDescent="0.25"/>
    <row r="59" ht="12.95" customHeight="1" x14ac:dyDescent="0.25"/>
    <row r="60" ht="12.95" customHeight="1" x14ac:dyDescent="0.25"/>
    <row r="61" ht="12.95" customHeight="1" x14ac:dyDescent="0.25"/>
    <row r="62" ht="12.95" customHeight="1" x14ac:dyDescent="0.25"/>
    <row r="63" ht="12.95" customHeight="1" x14ac:dyDescent="0.25"/>
    <row r="64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1" ht="12.95" customHeight="1" x14ac:dyDescent="0.25"/>
    <row r="82" spans="1:11" ht="12.95" customHeight="1" x14ac:dyDescent="0.25"/>
    <row r="83" spans="1:11" ht="12.95" customHeight="1" x14ac:dyDescent="0.25"/>
    <row r="84" spans="1:11" ht="12.95" customHeight="1" x14ac:dyDescent="0.25"/>
    <row r="85" spans="1:11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33">
        <v>-1951.79</v>
      </c>
    </row>
    <row r="87" spans="1:11" ht="12.95" customHeight="1" x14ac:dyDescent="0.25">
      <c r="A87" s="31"/>
      <c r="B87" s="31"/>
      <c r="C87" s="31" t="s">
        <v>23</v>
      </c>
      <c r="D87" s="31"/>
      <c r="E87" s="163">
        <v>16262.33</v>
      </c>
      <c r="F87" s="163"/>
      <c r="G87" s="14"/>
      <c r="H87" s="11" t="s">
        <v>69</v>
      </c>
      <c r="I87" s="11"/>
      <c r="J87" s="11"/>
      <c r="K87" s="33">
        <v>-43.81</v>
      </c>
    </row>
    <row r="88" spans="1:11" ht="12.95" customHeight="1" x14ac:dyDescent="0.25">
      <c r="A88" s="31"/>
      <c r="B88" s="31"/>
      <c r="C88" s="31" t="s">
        <v>22</v>
      </c>
      <c r="D88" s="31"/>
      <c r="E88" s="163">
        <v>450</v>
      </c>
      <c r="F88" s="163"/>
      <c r="G88" s="14"/>
      <c r="H88" s="11" t="s">
        <v>70</v>
      </c>
      <c r="I88" s="11"/>
      <c r="J88" s="11"/>
      <c r="K88" s="33">
        <v>32.46</v>
      </c>
    </row>
    <row r="89" spans="1:11" ht="12.95" customHeight="1" x14ac:dyDescent="0.25">
      <c r="A89" s="31"/>
      <c r="B89" s="31"/>
      <c r="C89" s="31" t="s">
        <v>21</v>
      </c>
      <c r="D89" s="31"/>
      <c r="E89" s="163">
        <v>3421.92</v>
      </c>
      <c r="F89" s="163"/>
      <c r="G89" s="14"/>
      <c r="H89" s="11" t="s">
        <v>71</v>
      </c>
      <c r="I89" s="11"/>
      <c r="J89" s="11"/>
      <c r="K89" s="36">
        <v>0</v>
      </c>
    </row>
    <row r="90" spans="1:11" ht="12.95" customHeight="1" x14ac:dyDescent="0.25">
      <c r="A90" s="31"/>
      <c r="B90" s="31"/>
      <c r="C90" s="31" t="s">
        <v>20</v>
      </c>
      <c r="D90" s="31"/>
      <c r="E90" s="163">
        <v>3073.42</v>
      </c>
      <c r="F90" s="163"/>
      <c r="G90" s="14"/>
      <c r="H90" s="11" t="s">
        <v>72</v>
      </c>
      <c r="I90" s="11"/>
      <c r="J90" s="11"/>
      <c r="K90" s="33">
        <v>2904.83</v>
      </c>
    </row>
    <row r="91" spans="1:11" ht="12.95" customHeight="1" x14ac:dyDescent="0.25">
      <c r="A91" s="31"/>
      <c r="B91" s="31"/>
      <c r="C91" s="31" t="s">
        <v>19</v>
      </c>
      <c r="D91" s="31"/>
      <c r="E91" s="163">
        <v>91196.76</v>
      </c>
      <c r="F91" s="163"/>
      <c r="G91" s="14"/>
      <c r="H91" s="11" t="s">
        <v>73</v>
      </c>
      <c r="I91" s="11"/>
      <c r="J91" s="11"/>
      <c r="K91" s="33">
        <v>4533.28</v>
      </c>
    </row>
    <row r="92" spans="1:11" ht="12.95" customHeight="1" x14ac:dyDescent="0.25">
      <c r="A92" s="31"/>
      <c r="B92" s="31"/>
      <c r="C92" s="31" t="s">
        <v>18</v>
      </c>
      <c r="D92" s="31"/>
      <c r="E92" s="163">
        <v>0</v>
      </c>
      <c r="F92" s="163"/>
      <c r="G92" s="14"/>
      <c r="H92" s="11" t="s">
        <v>74</v>
      </c>
      <c r="I92" s="11"/>
      <c r="J92" s="11"/>
      <c r="K92" s="33">
        <v>51728.19</v>
      </c>
    </row>
    <row r="93" spans="1:11" ht="12.95" customHeight="1" x14ac:dyDescent="0.25">
      <c r="A93" s="31"/>
      <c r="B93" s="31"/>
      <c r="C93" s="31" t="s">
        <v>17</v>
      </c>
      <c r="D93" s="31"/>
      <c r="E93" s="163">
        <v>60</v>
      </c>
      <c r="F93" s="163"/>
      <c r="G93" s="14"/>
      <c r="H93" s="11" t="s">
        <v>75</v>
      </c>
      <c r="I93" s="11"/>
      <c r="J93" s="11"/>
      <c r="K93" s="33">
        <v>8218.6299999999992</v>
      </c>
    </row>
    <row r="94" spans="1:11" ht="12.95" customHeight="1" x14ac:dyDescent="0.25">
      <c r="A94" s="31"/>
      <c r="B94" s="31"/>
      <c r="C94" s="31" t="s">
        <v>16</v>
      </c>
      <c r="D94" s="31"/>
      <c r="E94" s="163">
        <v>50</v>
      </c>
      <c r="F94" s="163"/>
      <c r="G94" s="14"/>
      <c r="H94" s="11" t="s">
        <v>76</v>
      </c>
      <c r="I94" s="11"/>
      <c r="J94" s="11"/>
      <c r="K94" s="33">
        <v>320</v>
      </c>
    </row>
    <row r="95" spans="1:11" ht="12.95" customHeight="1" x14ac:dyDescent="0.25">
      <c r="A95" s="31"/>
      <c r="B95" s="31"/>
      <c r="C95" s="31" t="s">
        <v>15</v>
      </c>
      <c r="D95" s="31"/>
      <c r="E95" s="163">
        <v>50</v>
      </c>
      <c r="F95" s="163"/>
      <c r="G95" s="14"/>
      <c r="H95" s="11" t="s">
        <v>77</v>
      </c>
      <c r="I95" s="11"/>
      <c r="J95" s="11" t="s">
        <v>96</v>
      </c>
      <c r="K95" s="11"/>
    </row>
    <row r="96" spans="1:11" ht="12.95" customHeight="1" x14ac:dyDescent="0.25">
      <c r="A96" s="31"/>
      <c r="B96" s="31"/>
      <c r="C96" s="31" t="s">
        <v>14</v>
      </c>
      <c r="D96" s="31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1" ht="12.95" customHeight="1" x14ac:dyDescent="0.25">
      <c r="A97" s="31"/>
      <c r="B97" s="31"/>
      <c r="C97" s="31" t="s">
        <v>13</v>
      </c>
      <c r="D97" s="31"/>
      <c r="E97" s="163">
        <v>299596.08</v>
      </c>
      <c r="F97" s="163"/>
      <c r="G97" s="14"/>
      <c r="H97" s="11" t="s">
        <v>79</v>
      </c>
      <c r="I97" s="11"/>
      <c r="J97" s="11"/>
      <c r="K97" s="11">
        <v>8413</v>
      </c>
    </row>
    <row r="98" spans="1:11" ht="12.95" customHeight="1" x14ac:dyDescent="0.25">
      <c r="A98" s="31"/>
      <c r="B98" s="31"/>
      <c r="C98" s="31" t="s">
        <v>12</v>
      </c>
      <c r="D98" s="31"/>
      <c r="E98" s="163">
        <v>289705.94</v>
      </c>
      <c r="F98" s="163"/>
      <c r="G98" s="14"/>
      <c r="H98" s="11"/>
      <c r="I98" s="11"/>
      <c r="J98" s="11"/>
      <c r="K98" s="27">
        <f>SUM(K86:K97)</f>
        <v>74154.790000000008</v>
      </c>
    </row>
    <row r="99" spans="1:11" ht="12.95" customHeight="1" x14ac:dyDescent="0.25">
      <c r="A99" s="31"/>
      <c r="B99" s="31"/>
      <c r="C99" s="31" t="s">
        <v>10</v>
      </c>
      <c r="D99" s="31"/>
      <c r="E99" s="163">
        <v>25253.48</v>
      </c>
      <c r="F99" s="163"/>
      <c r="G99" s="14"/>
      <c r="H99" s="11"/>
      <c r="I99" s="11"/>
      <c r="J99" s="11"/>
      <c r="K99" s="11"/>
    </row>
    <row r="100" spans="1:11" ht="12.95" customHeight="1" x14ac:dyDescent="0.25">
      <c r="A100" s="31"/>
      <c r="B100" s="31"/>
      <c r="C100" s="31" t="s">
        <v>9</v>
      </c>
      <c r="D100" s="31"/>
      <c r="E100" s="163">
        <v>1804.52</v>
      </c>
      <c r="F100" s="163"/>
      <c r="G100" s="14"/>
      <c r="H100" s="11"/>
      <c r="I100" s="11"/>
      <c r="J100" s="11"/>
      <c r="K100" s="11"/>
    </row>
    <row r="101" spans="1:11" ht="12.95" customHeight="1" x14ac:dyDescent="0.25">
      <c r="A101" s="31"/>
      <c r="B101" s="31"/>
      <c r="C101" s="31" t="s">
        <v>8</v>
      </c>
      <c r="D101" s="31"/>
      <c r="E101" s="163">
        <v>21442.06</v>
      </c>
      <c r="F101" s="163"/>
      <c r="G101" s="14"/>
      <c r="H101" s="11"/>
      <c r="I101" s="11"/>
      <c r="J101" s="11"/>
      <c r="K101" s="11"/>
    </row>
    <row r="102" spans="1:11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752516.51</v>
      </c>
      <c r="H102" s="11"/>
      <c r="I102" s="11"/>
      <c r="J102" s="11"/>
      <c r="K102" s="11"/>
    </row>
    <row r="103" spans="1:11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.95" customHeight="1" x14ac:dyDescent="0.25"/>
    <row r="105" spans="1:11" ht="12.95" customHeight="1" x14ac:dyDescent="0.25"/>
    <row r="106" spans="1:11" ht="12.95" customHeight="1" x14ac:dyDescent="0.25"/>
    <row r="107" spans="1:11" ht="12.95" customHeight="1" x14ac:dyDescent="0.25"/>
    <row r="108" spans="1:11" ht="12.95" customHeight="1" x14ac:dyDescent="0.25"/>
    <row r="109" spans="1:11" ht="12.95" customHeight="1" x14ac:dyDescent="0.25"/>
    <row r="110" spans="1:11" ht="12.95" customHeight="1" x14ac:dyDescent="0.25"/>
    <row r="111" spans="1:11" ht="12.95" customHeight="1" x14ac:dyDescent="0.25"/>
    <row r="112" spans="1:11" ht="12.95" customHeight="1" x14ac:dyDescent="0.25"/>
    <row r="113" spans="1:7" ht="12.95" customHeight="1" x14ac:dyDescent="0.25"/>
    <row r="114" spans="1:7" ht="12.95" customHeight="1" x14ac:dyDescent="0.25"/>
    <row r="115" spans="1:7" ht="12.95" customHeight="1" x14ac:dyDescent="0.25"/>
    <row r="116" spans="1:7" ht="12.95" customHeight="1" x14ac:dyDescent="0.25">
      <c r="A116" t="s">
        <v>60</v>
      </c>
    </row>
    <row r="117" spans="1:7" ht="12.95" customHeight="1" x14ac:dyDescent="0.25"/>
    <row r="118" spans="1:7" ht="12.95" customHeight="1" x14ac:dyDescent="0.25"/>
    <row r="119" spans="1:7" ht="12.95" customHeight="1" x14ac:dyDescent="0.25">
      <c r="A119" s="32" t="s">
        <v>61</v>
      </c>
      <c r="B119" s="32" t="s">
        <v>63</v>
      </c>
      <c r="C119" s="32" t="s">
        <v>64</v>
      </c>
      <c r="D119" s="32" t="s">
        <v>65</v>
      </c>
      <c r="E119" s="161" t="s">
        <v>66</v>
      </c>
      <c r="F119" s="161"/>
      <c r="G119" s="32" t="s">
        <v>62</v>
      </c>
    </row>
    <row r="120" spans="1:7" ht="12.95" customHeight="1" x14ac:dyDescent="0.25">
      <c r="A120" s="38">
        <v>1409</v>
      </c>
      <c r="B120" s="38">
        <v>113518.59</v>
      </c>
      <c r="C120" s="38">
        <v>47515.26</v>
      </c>
      <c r="D120" s="38">
        <v>390</v>
      </c>
      <c r="E120" s="165">
        <v>35280.019999999997</v>
      </c>
      <c r="F120" s="165"/>
      <c r="G120" s="38">
        <v>198112.87</v>
      </c>
    </row>
    <row r="121" spans="1:7" ht="13.7" customHeight="1" x14ac:dyDescent="0.25"/>
    <row r="122" spans="1:7" ht="12.95" customHeight="1" x14ac:dyDescent="0.25">
      <c r="B122" t="s">
        <v>52</v>
      </c>
      <c r="C122" t="s">
        <v>53</v>
      </c>
    </row>
    <row r="123" spans="1:7" ht="12.95" customHeight="1" x14ac:dyDescent="0.25">
      <c r="A123" s="3" t="s">
        <v>24</v>
      </c>
      <c r="B123">
        <v>0</v>
      </c>
      <c r="C123">
        <v>450</v>
      </c>
      <c r="D123">
        <v>350</v>
      </c>
    </row>
    <row r="124" spans="1:7" ht="12.95" customHeight="1" x14ac:dyDescent="0.25">
      <c r="A124" s="3" t="s">
        <v>25</v>
      </c>
      <c r="B124" s="39">
        <v>3017.72</v>
      </c>
      <c r="C124">
        <v>28601.98</v>
      </c>
    </row>
    <row r="125" spans="1:7" ht="13.7" customHeight="1" x14ac:dyDescent="0.25">
      <c r="A125" s="3" t="s">
        <v>27</v>
      </c>
      <c r="B125" s="39">
        <v>6910</v>
      </c>
      <c r="C125">
        <v>14420</v>
      </c>
    </row>
    <row r="126" spans="1:7" ht="12.95" customHeight="1" x14ac:dyDescent="0.25">
      <c r="A126" s="3" t="s">
        <v>28</v>
      </c>
      <c r="B126" s="39">
        <v>78800.47</v>
      </c>
      <c r="C126">
        <v>287988.09999999998</v>
      </c>
      <c r="D126" s="158"/>
      <c r="E126" s="158"/>
      <c r="F126" s="158"/>
    </row>
    <row r="127" spans="1:7" ht="12.95" customHeight="1" x14ac:dyDescent="0.25">
      <c r="A127" s="3" t="s">
        <v>29</v>
      </c>
      <c r="B127" s="39">
        <v>53362.99</v>
      </c>
      <c r="C127">
        <v>199129.7</v>
      </c>
    </row>
    <row r="128" spans="1:7" ht="13.7" customHeight="1" x14ac:dyDescent="0.25">
      <c r="A128" s="3" t="s">
        <v>30</v>
      </c>
      <c r="B128" s="39">
        <v>900</v>
      </c>
      <c r="C128">
        <v>4080</v>
      </c>
    </row>
    <row r="129" spans="1:10" ht="12.95" customHeight="1" x14ac:dyDescent="0.25">
      <c r="A129" s="3" t="s">
        <v>31</v>
      </c>
      <c r="B129" s="39">
        <v>900</v>
      </c>
      <c r="C129">
        <v>3721</v>
      </c>
    </row>
    <row r="130" spans="1:10" ht="12.95" customHeight="1" x14ac:dyDescent="0.25">
      <c r="A130" s="3" t="s">
        <v>32</v>
      </c>
      <c r="B130" s="39">
        <v>1365</v>
      </c>
      <c r="C130">
        <v>5706</v>
      </c>
      <c r="E130" t="s">
        <v>24</v>
      </c>
      <c r="H130">
        <v>0</v>
      </c>
      <c r="J130">
        <v>450</v>
      </c>
    </row>
    <row r="131" spans="1:10" ht="12.95" customHeight="1" x14ac:dyDescent="0.25">
      <c r="A131" s="3" t="s">
        <v>33</v>
      </c>
      <c r="B131" s="39">
        <v>0</v>
      </c>
      <c r="C131">
        <v>0</v>
      </c>
      <c r="E131" t="s">
        <v>25</v>
      </c>
      <c r="H131">
        <v>3017.72</v>
      </c>
      <c r="J131">
        <v>28601.98</v>
      </c>
    </row>
    <row r="132" spans="1:10" ht="13.7" customHeight="1" x14ac:dyDescent="0.25">
      <c r="A132" s="3" t="s">
        <v>34</v>
      </c>
      <c r="B132" s="39">
        <v>4655</v>
      </c>
      <c r="C132">
        <v>17280</v>
      </c>
      <c r="E132" t="s">
        <v>27</v>
      </c>
      <c r="H132">
        <v>6910</v>
      </c>
      <c r="J132">
        <v>14420</v>
      </c>
    </row>
    <row r="133" spans="1:10" ht="12.95" customHeight="1" x14ac:dyDescent="0.25">
      <c r="A133" s="3" t="s">
        <v>35</v>
      </c>
      <c r="B133" s="39">
        <v>1405</v>
      </c>
      <c r="C133">
        <v>4245</v>
      </c>
      <c r="E133" t="s">
        <v>28</v>
      </c>
      <c r="H133">
        <v>78800.47</v>
      </c>
      <c r="J133">
        <v>287988.09999999998</v>
      </c>
    </row>
    <row r="134" spans="1:10" ht="12.95" customHeight="1" x14ac:dyDescent="0.25">
      <c r="A134" s="3" t="s">
        <v>36</v>
      </c>
      <c r="B134" s="39">
        <v>0</v>
      </c>
      <c r="C134">
        <v>100</v>
      </c>
      <c r="E134" t="s">
        <v>29</v>
      </c>
      <c r="H134">
        <v>53362.99</v>
      </c>
      <c r="J134">
        <v>199129.7</v>
      </c>
    </row>
    <row r="135" spans="1:10" ht="13.7" customHeight="1" x14ac:dyDescent="0.25">
      <c r="A135" s="3" t="s">
        <v>37</v>
      </c>
      <c r="B135" s="39">
        <v>17873.419999999998</v>
      </c>
      <c r="C135">
        <v>67046.19</v>
      </c>
      <c r="E135" t="s">
        <v>30</v>
      </c>
      <c r="H135">
        <v>900</v>
      </c>
      <c r="J135">
        <v>4080</v>
      </c>
    </row>
    <row r="136" spans="1:10" ht="12.95" customHeight="1" x14ac:dyDescent="0.25">
      <c r="A136" s="3" t="s">
        <v>38</v>
      </c>
      <c r="B136" s="39">
        <v>225</v>
      </c>
      <c r="C136">
        <v>505</v>
      </c>
      <c r="E136" t="s">
        <v>31</v>
      </c>
      <c r="H136">
        <v>900</v>
      </c>
      <c r="J136">
        <v>3721</v>
      </c>
    </row>
    <row r="137" spans="1:10" ht="12.95" customHeight="1" x14ac:dyDescent="0.25">
      <c r="A137" s="3" t="s">
        <v>39</v>
      </c>
      <c r="B137" s="39">
        <v>965.89</v>
      </c>
      <c r="C137">
        <v>4381.5200000000004</v>
      </c>
      <c r="E137" t="s">
        <v>32</v>
      </c>
      <c r="H137">
        <v>1365</v>
      </c>
      <c r="J137">
        <v>5706</v>
      </c>
    </row>
    <row r="138" spans="1:10" ht="13.7" customHeight="1" x14ac:dyDescent="0.25">
      <c r="A138" s="3" t="s">
        <v>40</v>
      </c>
      <c r="B138" s="39">
        <v>0.25</v>
      </c>
      <c r="C138">
        <v>91.07</v>
      </c>
      <c r="E138" t="s">
        <v>33</v>
      </c>
      <c r="H138">
        <v>0</v>
      </c>
      <c r="J138">
        <v>0</v>
      </c>
    </row>
    <row r="139" spans="1:10" ht="13.7" customHeight="1" x14ac:dyDescent="0.25">
      <c r="A139" s="3" t="s">
        <v>41</v>
      </c>
      <c r="B139" s="39">
        <v>-364.94</v>
      </c>
      <c r="C139">
        <v>3181.2</v>
      </c>
      <c r="E139" t="s">
        <v>34</v>
      </c>
      <c r="H139">
        <v>4655</v>
      </c>
      <c r="J139">
        <v>17280</v>
      </c>
    </row>
    <row r="140" spans="1:10" ht="12.95" customHeight="1" x14ac:dyDescent="0.25">
      <c r="A140" s="3" t="s">
        <v>42</v>
      </c>
      <c r="B140">
        <v>279.43</v>
      </c>
      <c r="C140">
        <v>2339.29</v>
      </c>
      <c r="E140" t="s">
        <v>35</v>
      </c>
      <c r="H140">
        <v>1405</v>
      </c>
      <c r="J140">
        <v>4245</v>
      </c>
    </row>
    <row r="141" spans="1:10" ht="12.95" customHeight="1" x14ac:dyDescent="0.25">
      <c r="B141" s="2">
        <f>SUM(B123:B140)</f>
        <v>170295.22999999998</v>
      </c>
      <c r="C141" s="2">
        <f>SUM(C123:C140)</f>
        <v>643266.04999999993</v>
      </c>
      <c r="E141" t="s">
        <v>36</v>
      </c>
      <c r="H141">
        <v>0</v>
      </c>
      <c r="J141">
        <v>100</v>
      </c>
    </row>
    <row r="142" spans="1:10" ht="12.95" customHeight="1" x14ac:dyDescent="0.25">
      <c r="B142" s="2"/>
      <c r="C142" s="2"/>
      <c r="E142" t="s">
        <v>37</v>
      </c>
      <c r="H142">
        <v>17873.419999999998</v>
      </c>
      <c r="J142">
        <v>67046.19</v>
      </c>
    </row>
    <row r="143" spans="1:10" ht="13.7" customHeight="1" x14ac:dyDescent="0.25">
      <c r="B143" s="33"/>
      <c r="C143" s="33"/>
      <c r="E143" t="s">
        <v>38</v>
      </c>
      <c r="H143">
        <v>225</v>
      </c>
      <c r="J143">
        <v>505</v>
      </c>
    </row>
    <row r="144" spans="1:10" ht="12.95" customHeight="1" x14ac:dyDescent="0.25">
      <c r="B144" s="33"/>
      <c r="C144" s="33"/>
      <c r="E144" t="s">
        <v>39</v>
      </c>
      <c r="H144">
        <v>965.89</v>
      </c>
      <c r="J144">
        <v>4381.5200000000004</v>
      </c>
    </row>
    <row r="145" spans="2:10" ht="12.95" customHeight="1" x14ac:dyDescent="0.25">
      <c r="B145" s="33"/>
      <c r="C145" s="33"/>
      <c r="E145" t="s">
        <v>40</v>
      </c>
      <c r="H145">
        <v>0.25</v>
      </c>
      <c r="J145">
        <v>91.07</v>
      </c>
    </row>
    <row r="146" spans="2:10" ht="13.7" customHeight="1" x14ac:dyDescent="0.25">
      <c r="C146" s="33"/>
      <c r="D146" s="33"/>
      <c r="E146" t="s">
        <v>41</v>
      </c>
      <c r="H146">
        <v>-364.94</v>
      </c>
      <c r="J146">
        <v>3181.2</v>
      </c>
    </row>
    <row r="147" spans="2:10" ht="12.95" customHeight="1" x14ac:dyDescent="0.25">
      <c r="C147" s="33"/>
      <c r="D147" s="33"/>
      <c r="E147" t="s">
        <v>42</v>
      </c>
      <c r="H147">
        <v>279.43</v>
      </c>
      <c r="J147">
        <v>2339.29</v>
      </c>
    </row>
    <row r="148" spans="2:10" ht="12.95" customHeight="1" x14ac:dyDescent="0.25">
      <c r="C148" s="33"/>
      <c r="D148" s="33"/>
      <c r="H148">
        <v>170295.23</v>
      </c>
      <c r="J148">
        <v>643266.05000000005</v>
      </c>
    </row>
    <row r="149" spans="2:10" ht="12.95" customHeight="1" x14ac:dyDescent="0.25">
      <c r="C149" s="33"/>
      <c r="D149" s="33"/>
    </row>
    <row r="150" spans="2:10" ht="13.7" customHeight="1" x14ac:dyDescent="0.25">
      <c r="C150" s="33"/>
      <c r="D150" s="33"/>
    </row>
    <row r="151" spans="2:10" ht="12.95" customHeight="1" x14ac:dyDescent="0.25">
      <c r="C151" s="33"/>
      <c r="D151" s="33"/>
    </row>
    <row r="152" spans="2:10" ht="12.95" customHeight="1" x14ac:dyDescent="0.25">
      <c r="C152" s="33"/>
      <c r="D152" s="33"/>
    </row>
    <row r="153" spans="2:10" ht="13.7" customHeight="1" x14ac:dyDescent="0.25">
      <c r="C153" s="33"/>
      <c r="D153" s="33"/>
    </row>
    <row r="154" spans="2:10" ht="12.95" customHeight="1" x14ac:dyDescent="0.25">
      <c r="C154" s="33"/>
      <c r="D154" s="33"/>
    </row>
    <row r="155" spans="2:10" ht="12.95" customHeight="1" x14ac:dyDescent="0.25">
      <c r="C155" s="33"/>
      <c r="D155" s="33"/>
    </row>
    <row r="156" spans="2:10" ht="12.95" customHeight="1" x14ac:dyDescent="0.25">
      <c r="C156" s="33"/>
      <c r="D156" s="33"/>
    </row>
    <row r="157" spans="2:10" ht="13.7" customHeight="1" x14ac:dyDescent="0.25">
      <c r="C157" s="33"/>
      <c r="D157" s="33"/>
    </row>
    <row r="158" spans="2:10" ht="12.95" customHeight="1" x14ac:dyDescent="0.25">
      <c r="C158" s="33"/>
      <c r="D158" s="33"/>
    </row>
    <row r="159" spans="2:10" ht="6" customHeight="1" x14ac:dyDescent="0.25">
      <c r="C159" s="33"/>
      <c r="D159" s="33"/>
    </row>
    <row r="160" spans="2:10" ht="24.95" customHeight="1" x14ac:dyDescent="0.25">
      <c r="C160" s="33"/>
      <c r="D160" s="33"/>
    </row>
    <row r="161" spans="3:4" ht="3" customHeight="1" x14ac:dyDescent="0.25">
      <c r="C161" s="33"/>
      <c r="D161" s="33"/>
    </row>
    <row r="162" spans="3:4" x14ac:dyDescent="0.25">
      <c r="C162" s="33"/>
      <c r="D162" s="33"/>
    </row>
    <row r="163" spans="3:4" x14ac:dyDescent="0.25">
      <c r="C163" s="33"/>
      <c r="D163" s="33"/>
    </row>
    <row r="164" spans="3:4" x14ac:dyDescent="0.25">
      <c r="C164" s="33"/>
      <c r="D164" s="33"/>
    </row>
    <row r="165" spans="3:4" x14ac:dyDescent="0.25">
      <c r="C165" s="33"/>
      <c r="D165" s="33"/>
    </row>
    <row r="166" spans="3:4" x14ac:dyDescent="0.25">
      <c r="C166" s="33"/>
      <c r="D166" s="33"/>
    </row>
    <row r="167" spans="3:4" x14ac:dyDescent="0.25">
      <c r="C167" s="33"/>
      <c r="D167" s="33"/>
    </row>
    <row r="168" spans="3:4" x14ac:dyDescent="0.25">
      <c r="C168" s="33"/>
      <c r="D168" s="33"/>
    </row>
    <row r="169" spans="3:4" x14ac:dyDescent="0.25">
      <c r="C169" s="33"/>
      <c r="D169" s="33"/>
    </row>
    <row r="170" spans="3:4" x14ac:dyDescent="0.25">
      <c r="C170" s="33"/>
      <c r="D170" s="33"/>
    </row>
    <row r="171" spans="3:4" x14ac:dyDescent="0.25">
      <c r="C171" s="33"/>
      <c r="D171" s="33"/>
    </row>
    <row r="172" spans="3:4" x14ac:dyDescent="0.25">
      <c r="C172" s="33"/>
      <c r="D172" s="33"/>
    </row>
    <row r="173" spans="3:4" x14ac:dyDescent="0.25">
      <c r="C173" s="33"/>
      <c r="D173" s="33"/>
    </row>
    <row r="174" spans="3:4" x14ac:dyDescent="0.25">
      <c r="C174" s="33"/>
      <c r="D174" s="33"/>
    </row>
    <row r="175" spans="3:4" x14ac:dyDescent="0.25">
      <c r="C175" s="33"/>
      <c r="D175" s="33"/>
    </row>
    <row r="176" spans="3:4" x14ac:dyDescent="0.25">
      <c r="C176" s="33"/>
      <c r="D176" s="33"/>
    </row>
    <row r="177" spans="3:4" x14ac:dyDescent="0.25">
      <c r="C177" s="33"/>
      <c r="D177" s="33"/>
    </row>
    <row r="178" spans="3:4" x14ac:dyDescent="0.25">
      <c r="C178" s="33"/>
      <c r="D178" s="33"/>
    </row>
    <row r="179" spans="3:4" x14ac:dyDescent="0.25">
      <c r="C179" s="33"/>
      <c r="D179" s="33"/>
    </row>
    <row r="180" spans="3:4" x14ac:dyDescent="0.25">
      <c r="C180" s="33"/>
      <c r="D180" s="33"/>
    </row>
    <row r="181" spans="3:4" x14ac:dyDescent="0.25">
      <c r="C181" s="33"/>
      <c r="D181" s="33"/>
    </row>
    <row r="182" spans="3:4" x14ac:dyDescent="0.25">
      <c r="C182" s="33"/>
      <c r="D182" s="33"/>
    </row>
    <row r="183" spans="3:4" x14ac:dyDescent="0.25">
      <c r="C183" s="33"/>
      <c r="D183" s="33"/>
    </row>
    <row r="184" spans="3:4" x14ac:dyDescent="0.25">
      <c r="C184" s="33"/>
      <c r="D184" s="33"/>
    </row>
    <row r="185" spans="3:4" x14ac:dyDescent="0.25">
      <c r="C185" s="33"/>
      <c r="D185" s="33"/>
    </row>
    <row r="186" spans="3:4" x14ac:dyDescent="0.25">
      <c r="C186" s="33"/>
      <c r="D186" s="33"/>
    </row>
    <row r="187" spans="3:4" x14ac:dyDescent="0.25">
      <c r="C187" s="33"/>
      <c r="D187" s="33"/>
    </row>
    <row r="188" spans="3:4" x14ac:dyDescent="0.25">
      <c r="C188" s="33"/>
      <c r="D188" s="33"/>
    </row>
    <row r="189" spans="3:4" x14ac:dyDescent="0.25">
      <c r="C189" s="33"/>
      <c r="D189" s="33"/>
    </row>
    <row r="190" spans="3:4" x14ac:dyDescent="0.25">
      <c r="C190" s="33"/>
      <c r="D190" s="33"/>
    </row>
    <row r="191" spans="3:4" x14ac:dyDescent="0.25">
      <c r="C191" s="33"/>
      <c r="D191" s="33"/>
    </row>
    <row r="192" spans="3:4" x14ac:dyDescent="0.25">
      <c r="C192" s="33"/>
      <c r="D192" s="33"/>
    </row>
    <row r="193" spans="3:4" x14ac:dyDescent="0.25">
      <c r="C193" s="33"/>
      <c r="D193" s="33"/>
    </row>
    <row r="194" spans="3:4" x14ac:dyDescent="0.25">
      <c r="C194" s="33"/>
      <c r="D194" s="33"/>
    </row>
    <row r="195" spans="3:4" x14ac:dyDescent="0.25">
      <c r="C195" s="33"/>
      <c r="D195" s="33"/>
    </row>
    <row r="196" spans="3:4" x14ac:dyDescent="0.25">
      <c r="C196" s="33"/>
      <c r="D196" s="33"/>
    </row>
  </sheetData>
  <mergeCells count="21">
    <mergeCell ref="E89:F89"/>
    <mergeCell ref="E90:F90"/>
    <mergeCell ref="E91:F91"/>
    <mergeCell ref="C1:G2"/>
    <mergeCell ref="D3:F3"/>
    <mergeCell ref="D5:J5"/>
    <mergeCell ref="E87:F87"/>
    <mergeCell ref="E88:F88"/>
    <mergeCell ref="E95:F95"/>
    <mergeCell ref="E96:F96"/>
    <mergeCell ref="E97:F97"/>
    <mergeCell ref="E92:F92"/>
    <mergeCell ref="E93:F93"/>
    <mergeCell ref="E94:F94"/>
    <mergeCell ref="E101:F101"/>
    <mergeCell ref="E119:F119"/>
    <mergeCell ref="E120:F120"/>
    <mergeCell ref="D126:F126"/>
    <mergeCell ref="E98:F98"/>
    <mergeCell ref="E99:F99"/>
    <mergeCell ref="E100:F100"/>
  </mergeCells>
  <pageMargins left="0.25" right="0.25" top="0.75" bottom="0.75" header="0.3" footer="0.3"/>
  <pageSetup scale="62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view="pageBreakPreview" zoomScaleNormal="100" zoomScaleSheetLayoutView="100" workbookViewId="0">
      <selection activeCell="H3" sqref="H3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7" max="7" width="14.85546875" customWidth="1"/>
    <col min="11" max="11" width="10.42578125" customWidth="1"/>
    <col min="13" max="13" width="9.570312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100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 t="s">
        <v>102</v>
      </c>
      <c r="E5" s="158"/>
      <c r="F5" s="158"/>
      <c r="G5" s="158"/>
      <c r="H5" s="158"/>
      <c r="I5" s="158"/>
      <c r="J5" s="158"/>
    </row>
    <row r="6" spans="1:11" x14ac:dyDescent="0.25">
      <c r="A6" s="34" t="s">
        <v>88</v>
      </c>
      <c r="B6" s="47">
        <v>276489.61</v>
      </c>
      <c r="C6" s="47">
        <v>198730.86</v>
      </c>
    </row>
    <row r="7" spans="1:11" x14ac:dyDescent="0.25">
      <c r="A7" s="34" t="s">
        <v>92</v>
      </c>
      <c r="B7" s="47">
        <v>157910.39000000001</v>
      </c>
      <c r="C7" s="47">
        <v>176007.16</v>
      </c>
    </row>
    <row r="8" spans="1:11" x14ac:dyDescent="0.25">
      <c r="A8" s="4" t="s">
        <v>87</v>
      </c>
      <c r="B8" s="47">
        <v>159604.74</v>
      </c>
      <c r="C8" s="47">
        <v>157144.64000000001</v>
      </c>
    </row>
    <row r="9" spans="1:11" x14ac:dyDescent="0.25">
      <c r="A9" s="4" t="s">
        <v>90</v>
      </c>
      <c r="B9" s="47">
        <v>155380.69</v>
      </c>
      <c r="C9" s="47">
        <v>157507.25</v>
      </c>
      <c r="D9" s="47"/>
    </row>
    <row r="10" spans="1:11" x14ac:dyDescent="0.25">
      <c r="A10" s="4" t="s">
        <v>98</v>
      </c>
      <c r="B10" s="39">
        <v>170295.23</v>
      </c>
      <c r="C10" s="39">
        <v>156646.46</v>
      </c>
      <c r="D10" s="47"/>
    </row>
    <row r="11" spans="1:11" x14ac:dyDescent="0.25">
      <c r="A11" s="4" t="s">
        <v>101</v>
      </c>
      <c r="B11" s="48">
        <v>169267.51</v>
      </c>
      <c r="C11" s="48">
        <v>159036.76</v>
      </c>
      <c r="D11" s="39"/>
    </row>
    <row r="12" spans="1:11" x14ac:dyDescent="0.25">
      <c r="A12" s="4"/>
      <c r="B12" s="47"/>
      <c r="C12" s="47"/>
      <c r="D12" s="47"/>
    </row>
    <row r="19" spans="1:10" ht="13.7" customHeight="1" x14ac:dyDescent="0.25"/>
    <row r="20" spans="1:10" ht="12.95" customHeight="1" x14ac:dyDescent="0.25">
      <c r="G20" s="20" t="s">
        <v>24</v>
      </c>
      <c r="H20" s="20"/>
      <c r="I20" s="20">
        <v>0</v>
      </c>
      <c r="J20" s="20">
        <v>450</v>
      </c>
    </row>
    <row r="21" spans="1:10" ht="12.95" customHeight="1" x14ac:dyDescent="0.25">
      <c r="A21" s="15"/>
      <c r="B21" s="15" t="s">
        <v>99</v>
      </c>
      <c r="C21" s="15" t="s">
        <v>53</v>
      </c>
      <c r="D21" s="16"/>
      <c r="E21" s="16"/>
      <c r="F21" s="16"/>
      <c r="G21" s="20" t="s">
        <v>25</v>
      </c>
      <c r="H21" s="20"/>
      <c r="I21" s="20">
        <v>3017.72</v>
      </c>
      <c r="J21" s="20">
        <v>31619.7</v>
      </c>
    </row>
    <row r="22" spans="1:10" ht="12.95" customHeight="1" x14ac:dyDescent="0.25">
      <c r="A22" s="12" t="s">
        <v>24</v>
      </c>
      <c r="B22" s="15">
        <v>0</v>
      </c>
      <c r="C22" s="42">
        <v>450</v>
      </c>
      <c r="D22" s="16"/>
      <c r="E22" s="16"/>
      <c r="F22" s="16"/>
      <c r="G22" s="20" t="s">
        <v>27</v>
      </c>
      <c r="H22" s="20"/>
      <c r="I22" s="20">
        <v>250</v>
      </c>
      <c r="J22" s="20">
        <v>14670</v>
      </c>
    </row>
    <row r="23" spans="1:10" ht="12.95" customHeight="1" x14ac:dyDescent="0.25">
      <c r="A23" s="12" t="s">
        <v>25</v>
      </c>
      <c r="B23">
        <v>3017.72</v>
      </c>
      <c r="C23">
        <v>31619.7</v>
      </c>
      <c r="D23" s="16"/>
      <c r="E23" s="16"/>
      <c r="F23" s="16"/>
      <c r="G23" s="20" t="s">
        <v>28</v>
      </c>
      <c r="H23" s="20"/>
      <c r="I23" s="20">
        <v>72273.960000000006</v>
      </c>
      <c r="J23" s="20">
        <v>360372.06</v>
      </c>
    </row>
    <row r="24" spans="1:10" ht="12.95" customHeight="1" x14ac:dyDescent="0.25">
      <c r="A24" s="12" t="s">
        <v>27</v>
      </c>
      <c r="B24">
        <v>250</v>
      </c>
      <c r="C24">
        <v>14670</v>
      </c>
      <c r="D24" s="16"/>
      <c r="E24" s="16" t="s">
        <v>54</v>
      </c>
      <c r="F24" s="16">
        <f>B25</f>
        <v>72273.960000000006</v>
      </c>
      <c r="G24" s="20" t="s">
        <v>29</v>
      </c>
      <c r="H24" s="20"/>
      <c r="I24" s="20">
        <v>56381.31</v>
      </c>
      <c r="J24" s="20">
        <v>255511.01</v>
      </c>
    </row>
    <row r="25" spans="1:10" ht="12.95" customHeight="1" x14ac:dyDescent="0.25">
      <c r="A25" s="12" t="s">
        <v>28</v>
      </c>
      <c r="B25">
        <v>72273.960000000006</v>
      </c>
      <c r="C25">
        <v>360372.06</v>
      </c>
      <c r="D25" s="16"/>
      <c r="E25" s="16" t="s">
        <v>55</v>
      </c>
      <c r="F25" s="16">
        <f>B26</f>
        <v>56381.31</v>
      </c>
      <c r="G25" s="20" t="s">
        <v>30</v>
      </c>
      <c r="H25" s="20"/>
      <c r="I25" s="20">
        <v>175</v>
      </c>
      <c r="J25" s="20">
        <v>4255</v>
      </c>
    </row>
    <row r="26" spans="1:10" ht="12.95" customHeight="1" x14ac:dyDescent="0.25">
      <c r="A26" s="12" t="s">
        <v>29</v>
      </c>
      <c r="B26">
        <v>56381.31</v>
      </c>
      <c r="C26">
        <v>255511.01</v>
      </c>
      <c r="D26" s="16"/>
      <c r="E26" s="16" t="s">
        <v>56</v>
      </c>
      <c r="F26" s="16">
        <f>SUM(B23,B27,B28:B32,B36:B39)</f>
        <v>24217.56</v>
      </c>
      <c r="G26" s="20" t="s">
        <v>31</v>
      </c>
      <c r="H26" s="20"/>
      <c r="I26" s="20">
        <v>212.5</v>
      </c>
      <c r="J26" s="20">
        <v>3933.5</v>
      </c>
    </row>
    <row r="27" spans="1:10" ht="12.95" customHeight="1" x14ac:dyDescent="0.25">
      <c r="A27" s="12" t="s">
        <v>30</v>
      </c>
      <c r="B27">
        <v>175</v>
      </c>
      <c r="C27">
        <v>4255</v>
      </c>
      <c r="D27" s="16"/>
      <c r="E27" s="16" t="s">
        <v>57</v>
      </c>
      <c r="F27" s="16">
        <f>B22+B24</f>
        <v>250</v>
      </c>
      <c r="G27" s="20" t="s">
        <v>32</v>
      </c>
      <c r="H27" s="20"/>
      <c r="I27" s="20">
        <v>996</v>
      </c>
      <c r="J27" s="20">
        <v>6702</v>
      </c>
    </row>
    <row r="28" spans="1:10" ht="12.95" customHeight="1" x14ac:dyDescent="0.25">
      <c r="A28" s="12" t="s">
        <v>31</v>
      </c>
      <c r="B28">
        <v>212.5</v>
      </c>
      <c r="C28">
        <v>3933.5</v>
      </c>
      <c r="D28" s="16"/>
      <c r="E28" s="16" t="s">
        <v>58</v>
      </c>
      <c r="F28" s="16">
        <f>SUM(B33:B35)</f>
        <v>16144.68</v>
      </c>
      <c r="G28" s="20" t="s">
        <v>33</v>
      </c>
      <c r="H28" s="20"/>
      <c r="I28" s="20">
        <v>0</v>
      </c>
      <c r="J28" s="20">
        <v>0</v>
      </c>
    </row>
    <row r="29" spans="1:10" ht="12.95" customHeight="1" x14ac:dyDescent="0.25">
      <c r="A29" s="12" t="s">
        <v>32</v>
      </c>
      <c r="B29">
        <v>996</v>
      </c>
      <c r="C29">
        <v>6702</v>
      </c>
      <c r="D29" s="16"/>
      <c r="E29" s="20" t="s">
        <v>95</v>
      </c>
      <c r="F29" s="20">
        <f>SUM(F24:F28)</f>
        <v>169267.51</v>
      </c>
      <c r="G29" s="20" t="s">
        <v>34</v>
      </c>
      <c r="H29" s="20"/>
      <c r="I29" s="20">
        <v>2320</v>
      </c>
      <c r="J29" s="20">
        <v>19600</v>
      </c>
    </row>
    <row r="30" spans="1:10" ht="12.95" customHeight="1" x14ac:dyDescent="0.25">
      <c r="A30" s="12" t="s">
        <v>33</v>
      </c>
      <c r="C30" s="15">
        <v>0</v>
      </c>
      <c r="D30" s="16"/>
      <c r="E30" s="16"/>
      <c r="F30" s="16"/>
      <c r="G30" s="20" t="s">
        <v>35</v>
      </c>
      <c r="H30" s="20"/>
      <c r="I30" s="20">
        <v>2150</v>
      </c>
      <c r="J30" s="20">
        <v>6395</v>
      </c>
    </row>
    <row r="31" spans="1:10" ht="12.95" customHeight="1" x14ac:dyDescent="0.25">
      <c r="A31" s="12" t="s">
        <v>34</v>
      </c>
      <c r="B31">
        <v>2320</v>
      </c>
      <c r="C31">
        <v>19600</v>
      </c>
      <c r="D31" s="16"/>
      <c r="E31" s="16"/>
      <c r="F31" s="16"/>
      <c r="G31" s="20" t="s">
        <v>36</v>
      </c>
      <c r="H31" s="20"/>
      <c r="I31" s="20">
        <v>0</v>
      </c>
      <c r="J31" s="20">
        <v>100</v>
      </c>
    </row>
    <row r="32" spans="1:10" ht="12.95" customHeight="1" x14ac:dyDescent="0.25">
      <c r="A32" s="12" t="s">
        <v>35</v>
      </c>
      <c r="B32">
        <v>2150</v>
      </c>
      <c r="C32">
        <v>6395</v>
      </c>
      <c r="D32" s="16"/>
      <c r="E32" s="16"/>
      <c r="F32" s="16"/>
      <c r="G32" s="20" t="s">
        <v>37</v>
      </c>
      <c r="H32" s="20"/>
      <c r="I32" s="20">
        <v>15919.68</v>
      </c>
      <c r="J32" s="20">
        <v>82965.87</v>
      </c>
    </row>
    <row r="33" spans="1:10" ht="12.95" customHeight="1" x14ac:dyDescent="0.25">
      <c r="A33" s="12" t="s">
        <v>36</v>
      </c>
      <c r="B33" s="15">
        <v>0</v>
      </c>
      <c r="C33" s="42">
        <v>100</v>
      </c>
      <c r="D33" s="16"/>
      <c r="E33" s="16"/>
      <c r="F33" s="16"/>
      <c r="G33" s="20" t="s">
        <v>38</v>
      </c>
      <c r="H33" s="20"/>
      <c r="I33" s="20">
        <v>225</v>
      </c>
      <c r="J33" s="20">
        <v>730</v>
      </c>
    </row>
    <row r="34" spans="1:10" ht="12.95" customHeight="1" x14ac:dyDescent="0.25">
      <c r="A34" s="12" t="s">
        <v>37</v>
      </c>
      <c r="B34">
        <v>15919.68</v>
      </c>
      <c r="C34">
        <v>82965.87</v>
      </c>
      <c r="D34" s="16"/>
      <c r="E34" s="16"/>
      <c r="F34" s="16"/>
      <c r="G34" s="20" t="s">
        <v>39</v>
      </c>
      <c r="H34" s="20"/>
      <c r="I34" s="20">
        <v>1009.18</v>
      </c>
      <c r="J34" s="20">
        <v>5390.7</v>
      </c>
    </row>
    <row r="35" spans="1:10" ht="12.95" customHeight="1" x14ac:dyDescent="0.25">
      <c r="A35" s="12" t="s">
        <v>38</v>
      </c>
      <c r="B35">
        <v>225</v>
      </c>
      <c r="C35">
        <v>730</v>
      </c>
      <c r="D35" s="16"/>
      <c r="E35" s="16"/>
      <c r="F35" s="16"/>
      <c r="G35" s="20" t="s">
        <v>40</v>
      </c>
      <c r="H35" s="20"/>
      <c r="I35" s="20">
        <v>50.62</v>
      </c>
      <c r="J35" s="20">
        <v>141.69</v>
      </c>
    </row>
    <row r="36" spans="1:10" ht="12.95" customHeight="1" x14ac:dyDescent="0.25">
      <c r="A36" s="12" t="s">
        <v>39</v>
      </c>
      <c r="B36">
        <v>1009.18</v>
      </c>
      <c r="C36">
        <v>5390.7</v>
      </c>
      <c r="D36" s="16"/>
      <c r="E36" s="16"/>
      <c r="F36" s="16"/>
      <c r="G36" s="20" t="s">
        <v>41</v>
      </c>
      <c r="H36" s="20"/>
      <c r="I36" s="20">
        <v>5518.56</v>
      </c>
      <c r="J36" s="20">
        <v>8699.76</v>
      </c>
    </row>
    <row r="37" spans="1:10" ht="12.95" customHeight="1" x14ac:dyDescent="0.25">
      <c r="A37" s="12" t="s">
        <v>40</v>
      </c>
      <c r="B37">
        <v>50.62</v>
      </c>
      <c r="C37">
        <v>141.69</v>
      </c>
      <c r="D37" s="16"/>
      <c r="E37" s="16"/>
      <c r="F37" s="16"/>
      <c r="G37" s="20" t="s">
        <v>42</v>
      </c>
      <c r="H37" s="20"/>
      <c r="I37" s="20">
        <v>8767.98</v>
      </c>
      <c r="J37" s="20">
        <v>11107.27</v>
      </c>
    </row>
    <row r="38" spans="1:10" ht="12.95" customHeight="1" x14ac:dyDescent="0.25">
      <c r="A38" s="12" t="s">
        <v>41</v>
      </c>
      <c r="B38">
        <v>5518.56</v>
      </c>
      <c r="C38">
        <v>8699.76</v>
      </c>
      <c r="D38" s="16"/>
      <c r="E38" s="16"/>
      <c r="F38" s="16"/>
      <c r="G38" s="20"/>
      <c r="H38" s="20"/>
      <c r="I38" s="20">
        <v>169267.51</v>
      </c>
      <c r="J38" s="20">
        <v>812643.56</v>
      </c>
    </row>
    <row r="39" spans="1:10" ht="12.95" customHeight="1" x14ac:dyDescent="0.25">
      <c r="A39" s="12" t="s">
        <v>42</v>
      </c>
      <c r="B39">
        <v>8767.98</v>
      </c>
      <c r="C39">
        <v>11107.27</v>
      </c>
    </row>
    <row r="40" spans="1:10" ht="12.95" customHeight="1" x14ac:dyDescent="0.25">
      <c r="A40" s="25"/>
      <c r="B40" s="35">
        <f>SUM(B22:B39)</f>
        <v>169267.50999999998</v>
      </c>
      <c r="C40" s="43">
        <f>SUM(C22:C39)</f>
        <v>812643.55999999994</v>
      </c>
    </row>
    <row r="41" spans="1:10" ht="12.95" customHeight="1" x14ac:dyDescent="0.25">
      <c r="A41" s="3"/>
    </row>
    <row r="42" spans="1:10" ht="12.95" customHeight="1" x14ac:dyDescent="0.25">
      <c r="A42" s="3"/>
    </row>
    <row r="43" spans="1:10" ht="12.95" customHeight="1" x14ac:dyDescent="0.25">
      <c r="A43" s="3" t="s">
        <v>41</v>
      </c>
      <c r="B43">
        <v>6811.64</v>
      </c>
      <c r="C43">
        <v>6811.64</v>
      </c>
    </row>
    <row r="44" spans="1:10" ht="12.95" customHeight="1" x14ac:dyDescent="0.25">
      <c r="A44" s="3" t="s">
        <v>42</v>
      </c>
      <c r="B44">
        <v>1021.94</v>
      </c>
      <c r="C44">
        <v>1021.94</v>
      </c>
    </row>
    <row r="45" spans="1:10" ht="12.95" customHeight="1" x14ac:dyDescent="0.25">
      <c r="B45" s="2">
        <f>SUM(B22:B44)</f>
        <v>346368.6</v>
      </c>
      <c r="C45" s="2">
        <f>SUM(C22:C44)</f>
        <v>1633120.6999999997</v>
      </c>
    </row>
    <row r="46" spans="1:10" ht="12.95" customHeight="1" x14ac:dyDescent="0.25"/>
    <row r="47" spans="1:10" ht="12.95" customHeight="1" x14ac:dyDescent="0.25"/>
    <row r="48" spans="1:10" ht="12.95" customHeight="1" x14ac:dyDescent="0.25"/>
    <row r="49" ht="12.95" customHeight="1" x14ac:dyDescent="0.25"/>
    <row r="50" ht="12.95" customHeight="1" x14ac:dyDescent="0.25"/>
    <row r="51" ht="12.95" customHeight="1" x14ac:dyDescent="0.25"/>
    <row r="52" ht="12.95" customHeight="1" x14ac:dyDescent="0.25"/>
    <row r="53" ht="12.95" customHeight="1" x14ac:dyDescent="0.25"/>
    <row r="54" ht="12.95" customHeight="1" x14ac:dyDescent="0.25"/>
    <row r="55" ht="12.95" customHeight="1" x14ac:dyDescent="0.25"/>
    <row r="56" ht="12.95" customHeight="1" x14ac:dyDescent="0.25"/>
    <row r="57" ht="12.95" customHeight="1" x14ac:dyDescent="0.25"/>
    <row r="58" ht="12.95" customHeight="1" x14ac:dyDescent="0.25"/>
    <row r="59" ht="12.95" customHeight="1" x14ac:dyDescent="0.25"/>
    <row r="60" ht="12.95" customHeight="1" x14ac:dyDescent="0.25"/>
    <row r="61" ht="12.95" customHeight="1" x14ac:dyDescent="0.25"/>
    <row r="62" ht="12.95" customHeight="1" x14ac:dyDescent="0.25"/>
    <row r="63" ht="12.95" customHeight="1" x14ac:dyDescent="0.25"/>
    <row r="64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1" ht="12.95" customHeight="1" x14ac:dyDescent="0.25"/>
    <row r="82" spans="1:11" ht="12.95" customHeight="1" x14ac:dyDescent="0.25"/>
    <row r="83" spans="1:11" ht="12.95" customHeight="1" x14ac:dyDescent="0.25"/>
    <row r="84" spans="1:11" ht="12.95" customHeight="1" x14ac:dyDescent="0.25"/>
    <row r="85" spans="1:11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48">
        <v>4889.68</v>
      </c>
    </row>
    <row r="87" spans="1:11" ht="12.95" customHeight="1" x14ac:dyDescent="0.25">
      <c r="A87" s="40"/>
      <c r="B87" s="40"/>
      <c r="C87" s="40" t="s">
        <v>23</v>
      </c>
      <c r="D87" s="40"/>
      <c r="E87" s="163">
        <v>111608.6</v>
      </c>
      <c r="F87" s="163"/>
      <c r="G87" s="14"/>
      <c r="H87" s="11" t="s">
        <v>69</v>
      </c>
      <c r="I87" s="11"/>
      <c r="J87" s="11"/>
      <c r="K87" s="48">
        <v>160.62</v>
      </c>
    </row>
    <row r="88" spans="1:11" ht="12.95" customHeight="1" x14ac:dyDescent="0.25">
      <c r="A88" s="40"/>
      <c r="B88" s="40"/>
      <c r="C88" s="40" t="s">
        <v>22</v>
      </c>
      <c r="D88" s="40"/>
      <c r="E88" s="163">
        <v>275</v>
      </c>
      <c r="F88" s="163"/>
      <c r="G88" s="14"/>
      <c r="H88" s="11" t="s">
        <v>70</v>
      </c>
      <c r="I88" s="11"/>
      <c r="J88" s="11"/>
      <c r="K88" s="48">
        <v>43.28</v>
      </c>
    </row>
    <row r="89" spans="1:11" ht="12.95" customHeight="1" x14ac:dyDescent="0.25">
      <c r="A89" s="40"/>
      <c r="B89" s="40"/>
      <c r="C89" s="40" t="s">
        <v>21</v>
      </c>
      <c r="D89" s="40"/>
      <c r="E89" s="163">
        <v>3226.28</v>
      </c>
      <c r="F89" s="163"/>
      <c r="G89" s="14"/>
      <c r="H89" s="11" t="s">
        <v>71</v>
      </c>
      <c r="I89" s="11"/>
      <c r="J89" s="11"/>
      <c r="K89" s="48">
        <v>204.98</v>
      </c>
    </row>
    <row r="90" spans="1:11" ht="12.95" customHeight="1" x14ac:dyDescent="0.25">
      <c r="A90" s="40"/>
      <c r="B90" s="40"/>
      <c r="C90" s="40" t="s">
        <v>20</v>
      </c>
      <c r="D90" s="40"/>
      <c r="E90" s="163">
        <v>3073.68</v>
      </c>
      <c r="F90" s="163"/>
      <c r="G90" s="14"/>
      <c r="H90" s="11" t="s">
        <v>72</v>
      </c>
      <c r="I90" s="11"/>
      <c r="J90" s="11"/>
      <c r="K90" s="48">
        <v>29.02</v>
      </c>
    </row>
    <row r="91" spans="1:11" ht="12.95" customHeight="1" x14ac:dyDescent="0.25">
      <c r="A91" s="40"/>
      <c r="B91" s="40"/>
      <c r="C91" s="40" t="s">
        <v>19</v>
      </c>
      <c r="D91" s="40"/>
      <c r="E91" s="163">
        <v>91013.440000000002</v>
      </c>
      <c r="F91" s="163"/>
      <c r="G91" s="14"/>
      <c r="H91" s="11" t="s">
        <v>73</v>
      </c>
      <c r="I91" s="11"/>
      <c r="J91" s="11"/>
      <c r="K91" s="48">
        <v>5416.61</v>
      </c>
    </row>
    <row r="92" spans="1:11" ht="12.95" customHeight="1" x14ac:dyDescent="0.25">
      <c r="A92" s="40"/>
      <c r="B92" s="40"/>
      <c r="C92" s="40" t="s">
        <v>18</v>
      </c>
      <c r="D92" s="40"/>
      <c r="E92" s="163">
        <v>0</v>
      </c>
      <c r="F92" s="163"/>
      <c r="G92" s="14"/>
      <c r="H92" s="11" t="s">
        <v>74</v>
      </c>
      <c r="I92" s="11"/>
      <c r="J92" s="11"/>
      <c r="K92" s="48">
        <v>53431.6</v>
      </c>
    </row>
    <row r="93" spans="1:11" ht="12.95" customHeight="1" x14ac:dyDescent="0.25">
      <c r="A93" s="40"/>
      <c r="B93" s="40"/>
      <c r="C93" s="40" t="s">
        <v>17</v>
      </c>
      <c r="D93" s="40"/>
      <c r="E93" s="163">
        <v>60</v>
      </c>
      <c r="F93" s="163"/>
      <c r="G93" s="14"/>
      <c r="H93" s="11" t="s">
        <v>75</v>
      </c>
      <c r="I93" s="11"/>
      <c r="J93" s="11"/>
      <c r="K93" s="42">
        <v>8218.6299999999992</v>
      </c>
    </row>
    <row r="94" spans="1:11" ht="12.95" customHeight="1" x14ac:dyDescent="0.25">
      <c r="A94" s="40"/>
      <c r="B94" s="40"/>
      <c r="C94" s="40" t="s">
        <v>16</v>
      </c>
      <c r="D94" s="40"/>
      <c r="E94" s="163">
        <v>50</v>
      </c>
      <c r="F94" s="163"/>
      <c r="G94" s="14"/>
      <c r="H94" s="11" t="s">
        <v>76</v>
      </c>
      <c r="I94" s="11"/>
      <c r="J94" s="11"/>
      <c r="K94" s="48">
        <v>630</v>
      </c>
    </row>
    <row r="95" spans="1:11" ht="12.95" customHeight="1" x14ac:dyDescent="0.25">
      <c r="A95" s="40"/>
      <c r="B95" s="40"/>
      <c r="C95" s="40" t="s">
        <v>15</v>
      </c>
      <c r="D95" s="40"/>
      <c r="E95" s="163">
        <v>50</v>
      </c>
      <c r="F95" s="163"/>
      <c r="G95" s="14"/>
      <c r="H95" s="11" t="s">
        <v>77</v>
      </c>
      <c r="I95" s="11"/>
      <c r="J95" s="11" t="s">
        <v>96</v>
      </c>
      <c r="K95" s="11"/>
    </row>
    <row r="96" spans="1:11" ht="12.95" customHeight="1" x14ac:dyDescent="0.25">
      <c r="A96" s="40"/>
      <c r="B96" s="40"/>
      <c r="C96" s="40" t="s">
        <v>14</v>
      </c>
      <c r="D96" s="40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1" ht="12.95" customHeight="1" x14ac:dyDescent="0.25">
      <c r="A97" s="40"/>
      <c r="B97" s="40"/>
      <c r="C97" s="40" t="s">
        <v>13</v>
      </c>
      <c r="D97" s="40"/>
      <c r="E97" s="163">
        <v>305114.64</v>
      </c>
      <c r="F97" s="163"/>
      <c r="G97" s="14"/>
      <c r="H97" s="11" t="s">
        <v>79</v>
      </c>
      <c r="I97" s="11"/>
      <c r="J97" s="11"/>
      <c r="K97" s="11">
        <v>0</v>
      </c>
    </row>
    <row r="98" spans="1:11" ht="12.95" customHeight="1" x14ac:dyDescent="0.25">
      <c r="A98" s="40"/>
      <c r="B98" s="40"/>
      <c r="C98" s="40" t="s">
        <v>12</v>
      </c>
      <c r="D98" s="40"/>
      <c r="E98" s="163">
        <v>166784.48000000001</v>
      </c>
      <c r="F98" s="163"/>
      <c r="G98" s="14"/>
      <c r="H98" s="11"/>
      <c r="I98" s="11"/>
      <c r="J98" s="11"/>
      <c r="K98" s="27">
        <f>SUM(K86:K97)</f>
        <v>73024.42</v>
      </c>
    </row>
    <row r="99" spans="1:11" ht="12.95" customHeight="1" x14ac:dyDescent="0.25">
      <c r="A99" s="40"/>
      <c r="B99" s="40"/>
      <c r="C99" s="40" t="s">
        <v>10</v>
      </c>
      <c r="D99" s="40"/>
      <c r="E99" s="163">
        <v>22546.19</v>
      </c>
      <c r="F99" s="163"/>
      <c r="G99" s="14"/>
      <c r="H99" s="11"/>
      <c r="I99" s="11"/>
      <c r="J99" s="11"/>
      <c r="K99" s="11"/>
    </row>
    <row r="100" spans="1:11" ht="12.95" customHeight="1" x14ac:dyDescent="0.25">
      <c r="A100" s="40"/>
      <c r="B100" s="40"/>
      <c r="C100" s="40" t="s">
        <v>9</v>
      </c>
      <c r="D100" s="40"/>
      <c r="E100" s="163">
        <v>1729.9</v>
      </c>
      <c r="F100" s="163"/>
      <c r="G100" s="14"/>
      <c r="H100" s="11"/>
      <c r="I100" s="11"/>
      <c r="J100" s="11"/>
      <c r="K100" s="11"/>
    </row>
    <row r="101" spans="1:11" ht="12.95" customHeight="1" x14ac:dyDescent="0.25">
      <c r="A101" s="40"/>
      <c r="B101" s="40"/>
      <c r="C101" s="40" t="s">
        <v>8</v>
      </c>
      <c r="D101" s="40"/>
      <c r="E101" s="163">
        <v>21845.09</v>
      </c>
      <c r="F101" s="163"/>
      <c r="G101" s="14"/>
      <c r="H101" s="11"/>
      <c r="I101" s="11"/>
      <c r="J101" s="11"/>
      <c r="K101" s="11"/>
    </row>
    <row r="102" spans="1:11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727527.29999999993</v>
      </c>
      <c r="H102" s="11"/>
      <c r="I102" s="11"/>
      <c r="J102" s="11"/>
      <c r="K102" s="11"/>
    </row>
    <row r="103" spans="1:11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.95" customHeight="1" x14ac:dyDescent="0.25"/>
    <row r="105" spans="1:11" ht="12.95" customHeight="1" x14ac:dyDescent="0.25"/>
    <row r="106" spans="1:11" ht="12.95" customHeight="1" x14ac:dyDescent="0.25">
      <c r="A106">
        <v>2818</v>
      </c>
      <c r="B106">
        <v>109568.72</v>
      </c>
      <c r="C106">
        <v>40165.629999999997</v>
      </c>
      <c r="D106">
        <v>6317.13</v>
      </c>
      <c r="E106">
        <v>7915</v>
      </c>
      <c r="F106">
        <v>166784.48000000001</v>
      </c>
    </row>
    <row r="107" spans="1:11" ht="12.95" customHeight="1" x14ac:dyDescent="0.25"/>
    <row r="108" spans="1:11" ht="12.95" customHeight="1" x14ac:dyDescent="0.25"/>
    <row r="109" spans="1:11" ht="12.95" customHeight="1" x14ac:dyDescent="0.25"/>
    <row r="110" spans="1:11" ht="12.95" customHeight="1" x14ac:dyDescent="0.25"/>
    <row r="111" spans="1:11" ht="12.95" customHeight="1" x14ac:dyDescent="0.25"/>
    <row r="112" spans="1:11" ht="12.95" customHeight="1" x14ac:dyDescent="0.25"/>
    <row r="113" spans="1:9" ht="12.95" customHeight="1" x14ac:dyDescent="0.25"/>
    <row r="114" spans="1:9" ht="12.95" customHeight="1" x14ac:dyDescent="0.25"/>
    <row r="115" spans="1:9" ht="12.95" customHeight="1" x14ac:dyDescent="0.25"/>
    <row r="116" spans="1:9" ht="12.95" customHeight="1" x14ac:dyDescent="0.25">
      <c r="A116" t="s">
        <v>60</v>
      </c>
    </row>
    <row r="117" spans="1:9" ht="12.95" customHeight="1" x14ac:dyDescent="0.25"/>
    <row r="118" spans="1:9" ht="12.95" customHeight="1" x14ac:dyDescent="0.25">
      <c r="I118" t="s">
        <v>103</v>
      </c>
    </row>
    <row r="119" spans="1:9" ht="12.95" customHeight="1" x14ac:dyDescent="0.25">
      <c r="A119" s="41" t="s">
        <v>61</v>
      </c>
      <c r="B119" s="41" t="s">
        <v>63</v>
      </c>
      <c r="C119" s="41" t="s">
        <v>64</v>
      </c>
      <c r="D119" s="41" t="s">
        <v>65</v>
      </c>
      <c r="E119" s="161" t="s">
        <v>66</v>
      </c>
      <c r="F119" s="161"/>
      <c r="G119" s="41" t="s">
        <v>62</v>
      </c>
      <c r="I119">
        <f>SUM(A120:F120)</f>
        <v>166784.48000000001</v>
      </c>
    </row>
    <row r="120" spans="1:9" ht="12.95" customHeight="1" x14ac:dyDescent="0.25">
      <c r="A120">
        <v>2818</v>
      </c>
      <c r="B120">
        <v>109568.72</v>
      </c>
      <c r="C120">
        <v>40165.629999999997</v>
      </c>
      <c r="D120">
        <v>6317.13</v>
      </c>
      <c r="E120" s="165">
        <v>7915</v>
      </c>
      <c r="F120" s="165"/>
      <c r="G120">
        <v>166784.48000000001</v>
      </c>
    </row>
    <row r="121" spans="1:9" ht="13.7" customHeight="1" x14ac:dyDescent="0.25"/>
    <row r="122" spans="1:9" ht="12.95" customHeight="1" x14ac:dyDescent="0.25">
      <c r="B122" t="s">
        <v>52</v>
      </c>
      <c r="C122" t="s">
        <v>53</v>
      </c>
    </row>
    <row r="123" spans="1:9" ht="12.95" customHeight="1" x14ac:dyDescent="0.25">
      <c r="A123" s="3" t="s">
        <v>24</v>
      </c>
      <c r="B123">
        <v>0</v>
      </c>
      <c r="C123">
        <v>450</v>
      </c>
      <c r="D123">
        <v>350</v>
      </c>
    </row>
    <row r="124" spans="1:9" ht="12.95" customHeight="1" x14ac:dyDescent="0.25">
      <c r="A124" s="3" t="s">
        <v>25</v>
      </c>
      <c r="B124" s="39">
        <v>3017.72</v>
      </c>
      <c r="C124">
        <v>31619.7</v>
      </c>
    </row>
    <row r="125" spans="1:9" ht="13.7" customHeight="1" x14ac:dyDescent="0.25">
      <c r="A125" s="3" t="s">
        <v>27</v>
      </c>
      <c r="B125">
        <v>250</v>
      </c>
      <c r="C125">
        <v>14670</v>
      </c>
    </row>
    <row r="126" spans="1:9" ht="12.95" customHeight="1" x14ac:dyDescent="0.25">
      <c r="A126" s="3" t="s">
        <v>28</v>
      </c>
      <c r="B126">
        <v>72273.960000000006</v>
      </c>
      <c r="C126">
        <v>360372.06</v>
      </c>
      <c r="D126" s="158"/>
      <c r="E126" s="158"/>
      <c r="F126" s="158"/>
    </row>
    <row r="127" spans="1:9" ht="12.95" customHeight="1" x14ac:dyDescent="0.25">
      <c r="A127" s="3" t="s">
        <v>29</v>
      </c>
      <c r="B127">
        <v>56381.31</v>
      </c>
      <c r="C127">
        <v>255511.01</v>
      </c>
    </row>
    <row r="128" spans="1:9" ht="13.7" customHeight="1" x14ac:dyDescent="0.25">
      <c r="A128" s="3" t="s">
        <v>30</v>
      </c>
      <c r="B128">
        <v>175</v>
      </c>
      <c r="C128">
        <v>4255</v>
      </c>
      <c r="H128" t="s">
        <v>104</v>
      </c>
    </row>
    <row r="129" spans="1:10" ht="12.95" customHeight="1" x14ac:dyDescent="0.25">
      <c r="A129" s="3" t="s">
        <v>31</v>
      </c>
      <c r="B129">
        <v>212.5</v>
      </c>
      <c r="C129">
        <v>3933.5</v>
      </c>
    </row>
    <row r="130" spans="1:10" ht="12.95" customHeight="1" x14ac:dyDescent="0.25">
      <c r="A130" s="3" t="s">
        <v>32</v>
      </c>
      <c r="B130">
        <v>996</v>
      </c>
      <c r="C130">
        <v>6702</v>
      </c>
      <c r="E130" t="s">
        <v>24</v>
      </c>
      <c r="H130">
        <v>0</v>
      </c>
      <c r="J130">
        <v>450</v>
      </c>
    </row>
    <row r="131" spans="1:10" ht="12.95" customHeight="1" x14ac:dyDescent="0.25">
      <c r="A131" s="3" t="s">
        <v>33</v>
      </c>
      <c r="B131" s="39">
        <v>0</v>
      </c>
      <c r="C131">
        <v>0</v>
      </c>
      <c r="E131" t="s">
        <v>25</v>
      </c>
      <c r="H131">
        <v>3017.72</v>
      </c>
      <c r="J131">
        <v>31619.7</v>
      </c>
    </row>
    <row r="132" spans="1:10" ht="13.7" customHeight="1" x14ac:dyDescent="0.25">
      <c r="A132" s="3" t="s">
        <v>34</v>
      </c>
      <c r="B132">
        <v>2320</v>
      </c>
      <c r="C132">
        <v>19600</v>
      </c>
      <c r="E132" t="s">
        <v>27</v>
      </c>
      <c r="H132">
        <v>250</v>
      </c>
      <c r="J132">
        <v>14670</v>
      </c>
    </row>
    <row r="133" spans="1:10" ht="12.95" customHeight="1" x14ac:dyDescent="0.25">
      <c r="A133" s="3" t="s">
        <v>35</v>
      </c>
      <c r="B133">
        <v>2150</v>
      </c>
      <c r="C133">
        <v>6395</v>
      </c>
      <c r="E133" t="s">
        <v>28</v>
      </c>
      <c r="H133">
        <v>72273.960000000006</v>
      </c>
      <c r="J133">
        <v>360372.06</v>
      </c>
    </row>
    <row r="134" spans="1:10" ht="12.95" customHeight="1" x14ac:dyDescent="0.25">
      <c r="A134" s="3" t="s">
        <v>36</v>
      </c>
      <c r="B134">
        <v>0</v>
      </c>
      <c r="C134">
        <v>100</v>
      </c>
      <c r="E134" t="s">
        <v>29</v>
      </c>
      <c r="H134">
        <v>56381.31</v>
      </c>
      <c r="J134">
        <v>255511.01</v>
      </c>
    </row>
    <row r="135" spans="1:10" ht="13.7" customHeight="1" x14ac:dyDescent="0.25">
      <c r="A135" s="3" t="s">
        <v>37</v>
      </c>
      <c r="B135">
        <v>15919.68</v>
      </c>
      <c r="C135">
        <v>82965.87</v>
      </c>
      <c r="E135" t="s">
        <v>30</v>
      </c>
      <c r="H135">
        <v>175</v>
      </c>
      <c r="J135">
        <v>4255</v>
      </c>
    </row>
    <row r="136" spans="1:10" ht="12.95" customHeight="1" x14ac:dyDescent="0.25">
      <c r="A136" s="3" t="s">
        <v>38</v>
      </c>
      <c r="B136">
        <v>225</v>
      </c>
      <c r="C136">
        <v>730</v>
      </c>
      <c r="E136" t="s">
        <v>31</v>
      </c>
      <c r="H136">
        <v>212.5</v>
      </c>
      <c r="J136">
        <v>3933.5</v>
      </c>
    </row>
    <row r="137" spans="1:10" ht="12.95" customHeight="1" x14ac:dyDescent="0.25">
      <c r="A137" s="3" t="s">
        <v>39</v>
      </c>
      <c r="B137">
        <v>1009.18</v>
      </c>
      <c r="C137">
        <v>5390.7</v>
      </c>
      <c r="E137" t="s">
        <v>32</v>
      </c>
      <c r="H137">
        <v>996</v>
      </c>
      <c r="J137">
        <v>6702</v>
      </c>
    </row>
    <row r="138" spans="1:10" ht="13.7" customHeight="1" x14ac:dyDescent="0.25">
      <c r="A138" s="3" t="s">
        <v>40</v>
      </c>
      <c r="B138">
        <v>50.62</v>
      </c>
      <c r="C138">
        <v>141.69</v>
      </c>
      <c r="E138" t="s">
        <v>33</v>
      </c>
      <c r="H138">
        <v>0</v>
      </c>
      <c r="J138">
        <v>0</v>
      </c>
    </row>
    <row r="139" spans="1:10" ht="13.7" customHeight="1" x14ac:dyDescent="0.25">
      <c r="A139" s="3" t="s">
        <v>41</v>
      </c>
      <c r="B139">
        <v>5518.56</v>
      </c>
      <c r="C139">
        <v>8699.76</v>
      </c>
      <c r="E139" t="s">
        <v>34</v>
      </c>
      <c r="H139">
        <v>2320</v>
      </c>
      <c r="J139">
        <v>19600</v>
      </c>
    </row>
    <row r="140" spans="1:10" ht="12.95" customHeight="1" x14ac:dyDescent="0.25">
      <c r="A140" s="3" t="s">
        <v>42</v>
      </c>
      <c r="B140">
        <v>8767.98</v>
      </c>
      <c r="C140">
        <v>11107.27</v>
      </c>
      <c r="E140" t="s">
        <v>35</v>
      </c>
      <c r="H140">
        <v>2150</v>
      </c>
      <c r="J140">
        <v>6395</v>
      </c>
    </row>
    <row r="141" spans="1:10" ht="12.95" customHeight="1" x14ac:dyDescent="0.25">
      <c r="B141" s="2">
        <f>SUM(B123:B140)</f>
        <v>169267.50999999998</v>
      </c>
      <c r="C141" s="2">
        <f>SUM(C123:C140)</f>
        <v>812643.55999999994</v>
      </c>
      <c r="E141" t="s">
        <v>36</v>
      </c>
      <c r="H141">
        <v>0</v>
      </c>
      <c r="J141">
        <v>100</v>
      </c>
    </row>
    <row r="142" spans="1:10" ht="12.95" customHeight="1" x14ac:dyDescent="0.25">
      <c r="B142" s="2"/>
      <c r="C142" s="2"/>
      <c r="E142" t="s">
        <v>37</v>
      </c>
      <c r="H142">
        <v>15919.68</v>
      </c>
      <c r="J142">
        <v>82965.87</v>
      </c>
    </row>
    <row r="143" spans="1:10" ht="13.7" customHeight="1" x14ac:dyDescent="0.25">
      <c r="B143" s="42"/>
      <c r="C143" s="42"/>
      <c r="E143" t="s">
        <v>38</v>
      </c>
      <c r="H143">
        <v>225</v>
      </c>
      <c r="J143">
        <v>730</v>
      </c>
    </row>
    <row r="144" spans="1:10" ht="12.95" customHeight="1" x14ac:dyDescent="0.25">
      <c r="B144" s="42"/>
      <c r="C144" s="42"/>
      <c r="E144" t="s">
        <v>39</v>
      </c>
      <c r="H144">
        <v>1009.18</v>
      </c>
      <c r="J144">
        <v>5390.7</v>
      </c>
    </row>
    <row r="145" spans="2:10" ht="12.95" customHeight="1" x14ac:dyDescent="0.25">
      <c r="B145" s="42"/>
      <c r="C145" s="42"/>
      <c r="E145" t="s">
        <v>40</v>
      </c>
      <c r="H145">
        <v>50.62</v>
      </c>
      <c r="J145">
        <v>141.69</v>
      </c>
    </row>
    <row r="146" spans="2:10" ht="13.7" customHeight="1" x14ac:dyDescent="0.25">
      <c r="C146" s="42"/>
      <c r="D146" s="42"/>
      <c r="E146" t="s">
        <v>41</v>
      </c>
      <c r="H146">
        <v>5518.56</v>
      </c>
      <c r="J146">
        <v>8699.76</v>
      </c>
    </row>
    <row r="147" spans="2:10" ht="12.95" customHeight="1" x14ac:dyDescent="0.25">
      <c r="C147" s="42"/>
      <c r="D147" s="42"/>
      <c r="E147" t="s">
        <v>42</v>
      </c>
      <c r="H147">
        <v>8767.98</v>
      </c>
      <c r="J147">
        <v>11107.27</v>
      </c>
    </row>
    <row r="148" spans="2:10" ht="12.95" customHeight="1" x14ac:dyDescent="0.25">
      <c r="C148" s="42"/>
      <c r="D148" s="42"/>
      <c r="H148">
        <v>169267.51</v>
      </c>
      <c r="J148">
        <v>812643.56</v>
      </c>
    </row>
    <row r="149" spans="2:10" ht="12.95" customHeight="1" x14ac:dyDescent="0.25">
      <c r="C149" s="42"/>
      <c r="D149" s="42"/>
    </row>
    <row r="150" spans="2:10" ht="13.7" customHeight="1" x14ac:dyDescent="0.25">
      <c r="C150" s="42"/>
      <c r="D150" s="42"/>
    </row>
    <row r="151" spans="2:10" ht="12.95" customHeight="1" x14ac:dyDescent="0.25">
      <c r="C151" s="42"/>
      <c r="D151" s="42"/>
    </row>
    <row r="152" spans="2:10" ht="12.95" customHeight="1" x14ac:dyDescent="0.25">
      <c r="C152" s="42"/>
      <c r="D152" s="42"/>
    </row>
    <row r="153" spans="2:10" ht="13.7" customHeight="1" x14ac:dyDescent="0.25">
      <c r="C153" s="42"/>
      <c r="D153" s="42"/>
    </row>
    <row r="154" spans="2:10" ht="12.95" customHeight="1" x14ac:dyDescent="0.25">
      <c r="C154" s="42"/>
      <c r="D154" s="42"/>
    </row>
    <row r="155" spans="2:10" ht="12.95" customHeight="1" x14ac:dyDescent="0.25">
      <c r="C155" s="42"/>
      <c r="D155" s="42"/>
    </row>
    <row r="156" spans="2:10" ht="12.95" customHeight="1" x14ac:dyDescent="0.25">
      <c r="C156" s="42"/>
      <c r="D156" s="42"/>
    </row>
    <row r="157" spans="2:10" ht="13.7" customHeight="1" x14ac:dyDescent="0.25">
      <c r="C157" s="42"/>
      <c r="D157" s="42"/>
    </row>
    <row r="158" spans="2:10" ht="12.95" customHeight="1" x14ac:dyDescent="0.25">
      <c r="C158" s="42"/>
      <c r="D158" s="42"/>
    </row>
    <row r="159" spans="2:10" ht="6" customHeight="1" x14ac:dyDescent="0.25">
      <c r="C159" s="42"/>
      <c r="D159" s="42"/>
    </row>
    <row r="160" spans="2:10" ht="24.95" customHeight="1" x14ac:dyDescent="0.25">
      <c r="C160" s="42"/>
      <c r="D160" s="42"/>
    </row>
    <row r="161" spans="3:4" ht="3" customHeight="1" x14ac:dyDescent="0.25">
      <c r="C161" s="42"/>
      <c r="D161" s="42"/>
    </row>
    <row r="162" spans="3:4" x14ac:dyDescent="0.25">
      <c r="C162" s="42"/>
      <c r="D162" s="42"/>
    </row>
    <row r="163" spans="3:4" x14ac:dyDescent="0.25">
      <c r="C163" s="42"/>
      <c r="D163" s="42"/>
    </row>
    <row r="164" spans="3:4" x14ac:dyDescent="0.25">
      <c r="C164" s="42"/>
      <c r="D164" s="42"/>
    </row>
    <row r="165" spans="3:4" x14ac:dyDescent="0.25">
      <c r="C165" s="42"/>
      <c r="D165" s="42"/>
    </row>
    <row r="166" spans="3:4" x14ac:dyDescent="0.25">
      <c r="C166" s="42"/>
      <c r="D166" s="42"/>
    </row>
    <row r="167" spans="3:4" x14ac:dyDescent="0.25">
      <c r="C167" s="42"/>
      <c r="D167" s="42"/>
    </row>
    <row r="168" spans="3:4" x14ac:dyDescent="0.25">
      <c r="C168" s="42"/>
      <c r="D168" s="42"/>
    </row>
    <row r="169" spans="3:4" x14ac:dyDescent="0.25">
      <c r="C169" s="42"/>
      <c r="D169" s="42"/>
    </row>
    <row r="170" spans="3:4" x14ac:dyDescent="0.25">
      <c r="C170" s="42"/>
      <c r="D170" s="42"/>
    </row>
    <row r="171" spans="3:4" x14ac:dyDescent="0.25">
      <c r="C171" s="42"/>
      <c r="D171" s="42"/>
    </row>
    <row r="172" spans="3:4" x14ac:dyDescent="0.25">
      <c r="C172" s="42"/>
      <c r="D172" s="42"/>
    </row>
    <row r="173" spans="3:4" x14ac:dyDescent="0.25">
      <c r="C173" s="42"/>
      <c r="D173" s="42"/>
    </row>
    <row r="174" spans="3:4" x14ac:dyDescent="0.25">
      <c r="C174" s="42"/>
      <c r="D174" s="42"/>
    </row>
    <row r="175" spans="3:4" x14ac:dyDescent="0.25">
      <c r="C175" s="42"/>
      <c r="D175" s="42"/>
    </row>
    <row r="176" spans="3:4" x14ac:dyDescent="0.25">
      <c r="C176" s="42"/>
      <c r="D176" s="42"/>
    </row>
    <row r="177" spans="3:4" x14ac:dyDescent="0.25">
      <c r="C177" s="42"/>
      <c r="D177" s="42"/>
    </row>
    <row r="178" spans="3:4" x14ac:dyDescent="0.25">
      <c r="C178" s="42"/>
      <c r="D178" s="42"/>
    </row>
    <row r="179" spans="3:4" x14ac:dyDescent="0.25">
      <c r="C179" s="42"/>
      <c r="D179" s="42"/>
    </row>
    <row r="180" spans="3:4" x14ac:dyDescent="0.25">
      <c r="C180" s="42"/>
      <c r="D180" s="42"/>
    </row>
    <row r="181" spans="3:4" x14ac:dyDescent="0.25">
      <c r="C181" s="42"/>
      <c r="D181" s="42"/>
    </row>
    <row r="182" spans="3:4" x14ac:dyDescent="0.25">
      <c r="C182" s="42"/>
      <c r="D182" s="42"/>
    </row>
    <row r="183" spans="3:4" x14ac:dyDescent="0.25">
      <c r="C183" s="42"/>
      <c r="D183" s="42"/>
    </row>
    <row r="184" spans="3:4" x14ac:dyDescent="0.25">
      <c r="C184" s="42"/>
      <c r="D184" s="42"/>
    </row>
    <row r="185" spans="3:4" x14ac:dyDescent="0.25">
      <c r="C185" s="42"/>
      <c r="D185" s="42"/>
    </row>
    <row r="186" spans="3:4" x14ac:dyDescent="0.25">
      <c r="C186" s="42"/>
      <c r="D186" s="42"/>
    </row>
    <row r="187" spans="3:4" x14ac:dyDescent="0.25">
      <c r="C187" s="42"/>
      <c r="D187" s="42"/>
    </row>
    <row r="188" spans="3:4" x14ac:dyDescent="0.25">
      <c r="C188" s="42"/>
      <c r="D188" s="42"/>
    </row>
    <row r="189" spans="3:4" x14ac:dyDescent="0.25">
      <c r="C189" s="42"/>
      <c r="D189" s="42"/>
    </row>
    <row r="190" spans="3:4" x14ac:dyDescent="0.25">
      <c r="C190" s="42"/>
      <c r="D190" s="42"/>
    </row>
    <row r="191" spans="3:4" x14ac:dyDescent="0.25">
      <c r="C191" s="42"/>
      <c r="D191" s="42"/>
    </row>
    <row r="192" spans="3:4" x14ac:dyDescent="0.25">
      <c r="C192" s="42"/>
      <c r="D192" s="42"/>
    </row>
    <row r="193" spans="3:4" x14ac:dyDescent="0.25">
      <c r="C193" s="42"/>
      <c r="D193" s="42"/>
    </row>
    <row r="194" spans="3:4" x14ac:dyDescent="0.25">
      <c r="C194" s="42"/>
      <c r="D194" s="42"/>
    </row>
    <row r="195" spans="3:4" x14ac:dyDescent="0.25">
      <c r="C195" s="42"/>
      <c r="D195" s="42"/>
    </row>
    <row r="196" spans="3:4" x14ac:dyDescent="0.25">
      <c r="C196" s="42"/>
      <c r="D196" s="42"/>
    </row>
  </sheetData>
  <mergeCells count="21">
    <mergeCell ref="E119:F119"/>
    <mergeCell ref="E120:F120"/>
    <mergeCell ref="D126:F126"/>
    <mergeCell ref="E96:F96"/>
    <mergeCell ref="E97:F97"/>
    <mergeCell ref="E98:F98"/>
    <mergeCell ref="E99:F99"/>
    <mergeCell ref="E100:F100"/>
    <mergeCell ref="E101:F101"/>
    <mergeCell ref="E95:F95"/>
    <mergeCell ref="C1:G2"/>
    <mergeCell ref="D3:F3"/>
    <mergeCell ref="D5:J5"/>
    <mergeCell ref="E87:F87"/>
    <mergeCell ref="E88:F88"/>
    <mergeCell ref="E89:F89"/>
    <mergeCell ref="E90:F90"/>
    <mergeCell ref="E91:F91"/>
    <mergeCell ref="E92:F92"/>
    <mergeCell ref="E93:F93"/>
    <mergeCell ref="E94:F94"/>
  </mergeCells>
  <pageMargins left="0.25" right="0.25" top="0.75" bottom="0.75" header="0.3" footer="0.3"/>
  <pageSetup scale="61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zoomScaleNormal="100" zoomScaleSheetLayoutView="100" workbookViewId="0">
      <selection activeCell="M3" sqref="M3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0.140625" customWidth="1"/>
    <col min="13" max="13" width="11" customWidth="1"/>
    <col min="14" max="14" width="1.8554687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107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 t="s">
        <v>102</v>
      </c>
      <c r="E5" s="158"/>
      <c r="F5" s="158"/>
      <c r="G5" s="158"/>
      <c r="H5" s="158"/>
      <c r="I5" s="158"/>
      <c r="J5" s="158"/>
    </row>
    <row r="6" spans="1:11" x14ac:dyDescent="0.25">
      <c r="A6" s="34" t="s">
        <v>92</v>
      </c>
      <c r="B6" s="47">
        <v>157910.39000000001</v>
      </c>
      <c r="C6" s="47">
        <v>176007.16</v>
      </c>
    </row>
    <row r="7" spans="1:11" x14ac:dyDescent="0.25">
      <c r="A7" s="34" t="s">
        <v>87</v>
      </c>
      <c r="B7" s="47">
        <v>159604.74</v>
      </c>
      <c r="C7" s="47">
        <v>157144.64000000001</v>
      </c>
    </row>
    <row r="8" spans="1:11" x14ac:dyDescent="0.25">
      <c r="A8" s="4" t="s">
        <v>90</v>
      </c>
      <c r="B8" s="47">
        <v>155455.69</v>
      </c>
      <c r="C8" s="47">
        <v>157507.25</v>
      </c>
    </row>
    <row r="9" spans="1:11" x14ac:dyDescent="0.25">
      <c r="A9" s="4" t="s">
        <v>98</v>
      </c>
      <c r="B9" s="47">
        <v>170405.23</v>
      </c>
      <c r="C9" s="47">
        <v>156548.95000000001</v>
      </c>
      <c r="D9" s="47"/>
    </row>
    <row r="10" spans="1:11" x14ac:dyDescent="0.25">
      <c r="A10" s="4" t="s">
        <v>101</v>
      </c>
      <c r="B10" s="39">
        <v>169267.51</v>
      </c>
      <c r="C10" s="39">
        <v>159133.94</v>
      </c>
      <c r="D10" s="47"/>
    </row>
    <row r="11" spans="1:11" x14ac:dyDescent="0.25">
      <c r="A11" s="4" t="s">
        <v>105</v>
      </c>
      <c r="B11" s="48">
        <v>187621.96</v>
      </c>
      <c r="C11" s="48">
        <v>158141.4</v>
      </c>
      <c r="D11" s="39"/>
    </row>
    <row r="12" spans="1:11" x14ac:dyDescent="0.25">
      <c r="A12" s="4"/>
      <c r="B12" s="47"/>
      <c r="D12" s="47"/>
    </row>
    <row r="19" spans="1:10" ht="13.7" customHeight="1" x14ac:dyDescent="0.25"/>
    <row r="20" spans="1:10" ht="12.95" customHeight="1" x14ac:dyDescent="0.25">
      <c r="G20" s="20" t="s">
        <v>24</v>
      </c>
      <c r="H20" s="20"/>
      <c r="I20" s="20">
        <v>25000</v>
      </c>
      <c r="J20" s="20">
        <v>25450</v>
      </c>
    </row>
    <row r="21" spans="1:10" ht="12.95" customHeight="1" x14ac:dyDescent="0.25">
      <c r="A21" s="15"/>
      <c r="B21" s="15" t="s">
        <v>106</v>
      </c>
      <c r="C21" s="15" t="s">
        <v>53</v>
      </c>
      <c r="D21" s="16"/>
      <c r="E21" s="16"/>
      <c r="F21" s="16"/>
      <c r="G21" s="20" t="s">
        <v>25</v>
      </c>
      <c r="H21" s="20"/>
      <c r="I21" s="20">
        <v>3017.72</v>
      </c>
      <c r="J21" s="20">
        <v>34637.42</v>
      </c>
    </row>
    <row r="22" spans="1:10" ht="12.95" customHeight="1" x14ac:dyDescent="0.25">
      <c r="A22" s="12" t="s">
        <v>24</v>
      </c>
      <c r="B22" s="15">
        <v>25000</v>
      </c>
      <c r="C22" s="46">
        <v>25450</v>
      </c>
      <c r="D22" s="16"/>
      <c r="E22" s="16"/>
      <c r="F22" s="16"/>
      <c r="G22" s="20" t="s">
        <v>27</v>
      </c>
      <c r="H22" s="20"/>
      <c r="I22" s="20">
        <v>0</v>
      </c>
      <c r="J22" s="20">
        <v>15110</v>
      </c>
    </row>
    <row r="23" spans="1:10" ht="12.95" customHeight="1" x14ac:dyDescent="0.25">
      <c r="A23" s="12" t="s">
        <v>25</v>
      </c>
      <c r="B23">
        <v>3017.72</v>
      </c>
      <c r="C23">
        <v>34637.42</v>
      </c>
      <c r="D23" s="16"/>
      <c r="E23" s="16"/>
      <c r="F23" s="16"/>
      <c r="G23" s="20" t="s">
        <v>28</v>
      </c>
      <c r="H23" s="20"/>
      <c r="I23" s="20">
        <v>72323.97</v>
      </c>
      <c r="J23" s="20">
        <v>432696.03</v>
      </c>
    </row>
    <row r="24" spans="1:10" ht="12.95" customHeight="1" x14ac:dyDescent="0.25">
      <c r="A24" s="12" t="s">
        <v>27</v>
      </c>
      <c r="B24">
        <v>0</v>
      </c>
      <c r="C24">
        <v>15110</v>
      </c>
      <c r="D24" s="16"/>
      <c r="E24" s="16" t="s">
        <v>54</v>
      </c>
      <c r="F24" s="16">
        <f>B25</f>
        <v>72323.97</v>
      </c>
      <c r="G24" s="20" t="s">
        <v>29</v>
      </c>
      <c r="H24" s="20"/>
      <c r="I24" s="20">
        <v>56362.47</v>
      </c>
      <c r="J24" s="20">
        <v>311873.48</v>
      </c>
    </row>
    <row r="25" spans="1:10" ht="12.95" customHeight="1" x14ac:dyDescent="0.25">
      <c r="A25" s="12" t="s">
        <v>28</v>
      </c>
      <c r="B25">
        <v>72323.97</v>
      </c>
      <c r="C25">
        <v>432696.03</v>
      </c>
      <c r="D25" s="16"/>
      <c r="E25" s="16" t="s">
        <v>55</v>
      </c>
      <c r="F25" s="16">
        <f>B26</f>
        <v>56362.47</v>
      </c>
      <c r="G25" s="20" t="s">
        <v>30</v>
      </c>
      <c r="H25" s="20"/>
      <c r="I25" s="20">
        <v>277.5</v>
      </c>
      <c r="J25" s="20">
        <v>4532.5</v>
      </c>
    </row>
    <row r="26" spans="1:10" ht="12.95" customHeight="1" x14ac:dyDescent="0.25">
      <c r="A26" s="12" t="s">
        <v>29</v>
      </c>
      <c r="B26">
        <v>56362.47</v>
      </c>
      <c r="C26">
        <v>311873.48</v>
      </c>
      <c r="D26" s="16"/>
      <c r="E26" s="16" t="s">
        <v>56</v>
      </c>
      <c r="F26" s="16">
        <f>SUM(B23,B27,B28:B32,B36:B39)</f>
        <v>19215.84</v>
      </c>
      <c r="G26" s="20" t="s">
        <v>31</v>
      </c>
      <c r="H26" s="20"/>
      <c r="I26" s="20">
        <v>0</v>
      </c>
      <c r="J26" s="20">
        <v>3933.5</v>
      </c>
    </row>
    <row r="27" spans="1:10" ht="12.95" customHeight="1" x14ac:dyDescent="0.25">
      <c r="A27" s="12" t="s">
        <v>30</v>
      </c>
      <c r="B27">
        <v>277.5</v>
      </c>
      <c r="C27">
        <v>4532.5</v>
      </c>
      <c r="D27" s="16"/>
      <c r="E27" s="16" t="s">
        <v>57</v>
      </c>
      <c r="F27" s="16">
        <f>B22+B24</f>
        <v>25000</v>
      </c>
      <c r="G27" s="20" t="s">
        <v>32</v>
      </c>
      <c r="H27" s="20"/>
      <c r="I27" s="20">
        <v>556</v>
      </c>
      <c r="J27" s="20">
        <v>6818</v>
      </c>
    </row>
    <row r="28" spans="1:10" ht="12.95" customHeight="1" x14ac:dyDescent="0.25">
      <c r="A28" s="12" t="s">
        <v>31</v>
      </c>
      <c r="B28">
        <v>0</v>
      </c>
      <c r="C28">
        <v>3933.5</v>
      </c>
      <c r="D28" s="16"/>
      <c r="E28" s="16" t="s">
        <v>58</v>
      </c>
      <c r="F28" s="16">
        <f>SUM(B33:B35)</f>
        <v>14719.68</v>
      </c>
      <c r="G28" s="20" t="s">
        <v>33</v>
      </c>
      <c r="H28" s="20"/>
      <c r="I28" s="20">
        <v>0</v>
      </c>
      <c r="J28" s="20">
        <v>0</v>
      </c>
    </row>
    <row r="29" spans="1:10" ht="12.95" customHeight="1" x14ac:dyDescent="0.25">
      <c r="A29" s="12" t="s">
        <v>32</v>
      </c>
      <c r="B29">
        <v>556</v>
      </c>
      <c r="C29">
        <v>6818</v>
      </c>
      <c r="D29" s="16"/>
      <c r="E29" s="20" t="s">
        <v>95</v>
      </c>
      <c r="F29" s="20">
        <f>SUM(F24:F28)</f>
        <v>187621.96</v>
      </c>
      <c r="G29" s="20" t="s">
        <v>34</v>
      </c>
      <c r="H29" s="20"/>
      <c r="I29" s="20">
        <v>6080</v>
      </c>
      <c r="J29" s="20">
        <v>25680</v>
      </c>
    </row>
    <row r="30" spans="1:10" ht="12.95" customHeight="1" x14ac:dyDescent="0.25">
      <c r="A30" s="12" t="s">
        <v>33</v>
      </c>
      <c r="B30">
        <v>0</v>
      </c>
      <c r="C30" s="15">
        <v>0</v>
      </c>
      <c r="D30" s="16"/>
      <c r="E30" s="16"/>
      <c r="F30" s="16"/>
      <c r="G30" s="20" t="s">
        <v>35</v>
      </c>
      <c r="H30" s="20"/>
      <c r="I30" s="20">
        <v>1180</v>
      </c>
      <c r="J30" s="20">
        <v>7575</v>
      </c>
    </row>
    <row r="31" spans="1:10" ht="12.95" customHeight="1" x14ac:dyDescent="0.25">
      <c r="A31" s="12" t="s">
        <v>34</v>
      </c>
      <c r="B31">
        <v>6080</v>
      </c>
      <c r="C31">
        <v>25680</v>
      </c>
      <c r="D31" s="16"/>
      <c r="E31" s="16"/>
      <c r="F31" s="16"/>
      <c r="G31" s="20" t="s">
        <v>36</v>
      </c>
      <c r="H31" s="20"/>
      <c r="I31" s="20">
        <v>90</v>
      </c>
      <c r="J31" s="20">
        <v>190</v>
      </c>
    </row>
    <row r="32" spans="1:10" ht="12.95" customHeight="1" x14ac:dyDescent="0.25">
      <c r="A32" s="12" t="s">
        <v>35</v>
      </c>
      <c r="B32">
        <v>1180</v>
      </c>
      <c r="C32">
        <v>7575</v>
      </c>
      <c r="D32" s="16"/>
      <c r="E32" s="16"/>
      <c r="F32" s="16"/>
      <c r="G32" s="20" t="s">
        <v>37</v>
      </c>
      <c r="H32" s="20"/>
      <c r="I32" s="20">
        <v>14629.68</v>
      </c>
      <c r="J32" s="20">
        <v>97595.55</v>
      </c>
    </row>
    <row r="33" spans="1:12" ht="12.95" customHeight="1" x14ac:dyDescent="0.25">
      <c r="A33" s="12" t="s">
        <v>36</v>
      </c>
      <c r="B33" s="15">
        <v>90</v>
      </c>
      <c r="C33" s="46">
        <v>190</v>
      </c>
      <c r="D33" s="16"/>
      <c r="E33" s="16"/>
      <c r="F33" s="16"/>
      <c r="G33" s="20" t="s">
        <v>38</v>
      </c>
      <c r="H33" s="20"/>
      <c r="I33" s="20">
        <v>0</v>
      </c>
      <c r="J33" s="20">
        <v>730</v>
      </c>
    </row>
    <row r="34" spans="1:12" ht="12.95" customHeight="1" x14ac:dyDescent="0.25">
      <c r="A34" s="12" t="s">
        <v>37</v>
      </c>
      <c r="B34">
        <v>14629.68</v>
      </c>
      <c r="C34">
        <v>97595.55</v>
      </c>
      <c r="D34" s="16"/>
      <c r="E34" s="16"/>
      <c r="F34" s="16"/>
      <c r="G34" s="20" t="s">
        <v>39</v>
      </c>
      <c r="H34" s="20"/>
      <c r="I34" s="20">
        <v>950</v>
      </c>
      <c r="J34" s="20">
        <v>6340.7</v>
      </c>
    </row>
    <row r="35" spans="1:12" ht="12.95" customHeight="1" x14ac:dyDescent="0.25">
      <c r="A35" s="12" t="s">
        <v>38</v>
      </c>
      <c r="B35">
        <v>0</v>
      </c>
      <c r="C35">
        <v>730</v>
      </c>
      <c r="D35" s="16"/>
      <c r="E35" s="16"/>
      <c r="F35" s="16"/>
      <c r="G35" s="20" t="s">
        <v>40</v>
      </c>
      <c r="H35" s="20"/>
      <c r="I35" s="20">
        <v>45.06</v>
      </c>
      <c r="J35" s="20">
        <v>186.75</v>
      </c>
    </row>
    <row r="36" spans="1:12" ht="12.95" customHeight="1" x14ac:dyDescent="0.25">
      <c r="A36" s="12" t="s">
        <v>39</v>
      </c>
      <c r="B36">
        <v>950</v>
      </c>
      <c r="C36">
        <v>6340.7</v>
      </c>
      <c r="D36" s="16"/>
      <c r="E36" s="16"/>
      <c r="F36" s="16"/>
      <c r="G36" s="20" t="s">
        <v>41</v>
      </c>
      <c r="H36" s="20"/>
      <c r="I36" s="60">
        <v>3910.66</v>
      </c>
      <c r="J36" s="60">
        <v>12610.42</v>
      </c>
    </row>
    <row r="37" spans="1:12" ht="12.95" customHeight="1" x14ac:dyDescent="0.25">
      <c r="A37" s="12" t="s">
        <v>40</v>
      </c>
      <c r="B37">
        <v>45.06</v>
      </c>
      <c r="C37">
        <v>186.75</v>
      </c>
      <c r="D37" s="16"/>
      <c r="E37" s="16"/>
      <c r="F37" s="16"/>
      <c r="G37" s="20" t="s">
        <v>42</v>
      </c>
      <c r="H37" s="20"/>
      <c r="I37" s="60">
        <v>3198.9</v>
      </c>
      <c r="J37" s="60">
        <v>14306.17</v>
      </c>
    </row>
    <row r="38" spans="1:12" ht="12.95" customHeight="1" x14ac:dyDescent="0.25">
      <c r="A38" s="12" t="s">
        <v>41</v>
      </c>
      <c r="B38">
        <v>3910.66</v>
      </c>
      <c r="C38">
        <v>12610.42</v>
      </c>
      <c r="D38" s="16"/>
      <c r="E38" s="16"/>
      <c r="F38" s="16"/>
      <c r="G38" s="20"/>
      <c r="H38" s="20"/>
      <c r="I38" s="20">
        <f>SUM(I20:I37)</f>
        <v>187621.96</v>
      </c>
      <c r="J38" s="20">
        <f>SUM(J20:J37)</f>
        <v>1000265.52</v>
      </c>
    </row>
    <row r="39" spans="1:12" ht="12.95" customHeight="1" x14ac:dyDescent="0.25">
      <c r="A39" s="12" t="s">
        <v>42</v>
      </c>
      <c r="B39">
        <v>3198.9</v>
      </c>
      <c r="C39">
        <v>14306.17</v>
      </c>
      <c r="G39" s="166"/>
      <c r="H39" s="166"/>
      <c r="I39" s="62"/>
      <c r="J39" s="63"/>
      <c r="K39" s="62"/>
      <c r="L39" s="63"/>
    </row>
    <row r="40" spans="1:12" ht="12.95" customHeight="1" x14ac:dyDescent="0.25">
      <c r="A40" s="25"/>
      <c r="B40" s="35">
        <f>SUM(B22:B39)</f>
        <v>187621.96</v>
      </c>
      <c r="C40" s="43">
        <f>SUM(C22:C39)</f>
        <v>1000265.52</v>
      </c>
      <c r="G40" s="166"/>
      <c r="H40" s="166"/>
      <c r="I40" s="62"/>
      <c r="J40" s="63"/>
      <c r="K40" s="62"/>
      <c r="L40" s="63"/>
    </row>
    <row r="41" spans="1:12" ht="12.95" customHeight="1" x14ac:dyDescent="0.25">
      <c r="A41" s="3"/>
      <c r="G41" s="166"/>
      <c r="H41" s="166"/>
      <c r="I41" s="62"/>
      <c r="J41" s="63"/>
      <c r="K41" s="62"/>
      <c r="L41" s="63"/>
    </row>
    <row r="42" spans="1:12" ht="12.95" customHeight="1" x14ac:dyDescent="0.25">
      <c r="A42" s="3"/>
      <c r="G42" s="166"/>
      <c r="H42" s="166"/>
      <c r="I42" s="62"/>
      <c r="J42" s="63"/>
      <c r="K42" s="62"/>
      <c r="L42" s="63"/>
    </row>
    <row r="43" spans="1:12" ht="12.95" customHeight="1" x14ac:dyDescent="0.25">
      <c r="A43" s="3" t="s">
        <v>41</v>
      </c>
      <c r="B43">
        <v>3910.66</v>
      </c>
      <c r="C43">
        <v>12610.42</v>
      </c>
      <c r="G43" s="166"/>
      <c r="H43" s="166"/>
      <c r="I43" s="62"/>
      <c r="J43" s="63"/>
      <c r="K43" s="62"/>
      <c r="L43" s="63"/>
    </row>
    <row r="44" spans="1:12" ht="12.95" customHeight="1" x14ac:dyDescent="0.25">
      <c r="A44" s="3" t="s">
        <v>42</v>
      </c>
      <c r="B44">
        <v>3198.9</v>
      </c>
      <c r="C44">
        <v>14306.17</v>
      </c>
      <c r="G44" s="166"/>
      <c r="H44" s="166"/>
      <c r="I44" s="62"/>
      <c r="J44" s="63"/>
      <c r="K44" s="62"/>
      <c r="L44" s="63"/>
    </row>
    <row r="45" spans="1:12" ht="12.95" customHeight="1" x14ac:dyDescent="0.25">
      <c r="B45" s="2">
        <f>SUM(B22:B44)</f>
        <v>382353.48</v>
      </c>
      <c r="C45" s="2">
        <f>SUM(C22:C44)</f>
        <v>2027447.63</v>
      </c>
      <c r="G45" s="166"/>
      <c r="H45" s="166"/>
      <c r="I45" s="62"/>
      <c r="J45" s="63"/>
      <c r="K45" s="62"/>
      <c r="L45" s="63"/>
    </row>
    <row r="46" spans="1:12" ht="12.95" customHeight="1" x14ac:dyDescent="0.25">
      <c r="G46" s="166"/>
      <c r="H46" s="166"/>
      <c r="I46" s="62"/>
      <c r="J46" s="63"/>
      <c r="K46" s="62"/>
      <c r="L46" s="63"/>
    </row>
    <row r="47" spans="1:12" ht="12.95" customHeight="1" x14ac:dyDescent="0.25">
      <c r="G47" s="166"/>
      <c r="H47" s="166"/>
      <c r="I47" s="62"/>
      <c r="J47" s="63"/>
      <c r="K47" s="62"/>
      <c r="L47" s="63"/>
    </row>
    <row r="48" spans="1:12" ht="12.95" customHeight="1" x14ac:dyDescent="0.25">
      <c r="G48" s="166"/>
      <c r="H48" s="166"/>
      <c r="I48" s="62"/>
      <c r="J48" s="63"/>
      <c r="K48" s="62"/>
      <c r="L48" s="63"/>
    </row>
    <row r="49" spans="7:12" ht="12.95" customHeight="1" x14ac:dyDescent="0.25">
      <c r="G49" s="166"/>
      <c r="H49" s="166"/>
      <c r="I49" s="62"/>
      <c r="J49" s="63"/>
      <c r="K49" s="62"/>
      <c r="L49" s="63"/>
    </row>
    <row r="50" spans="7:12" ht="12.95" customHeight="1" x14ac:dyDescent="0.25">
      <c r="G50" s="166"/>
      <c r="H50" s="166"/>
      <c r="I50" s="62"/>
      <c r="J50" s="63"/>
      <c r="K50" s="62"/>
      <c r="L50" s="63"/>
    </row>
    <row r="51" spans="7:12" ht="12.95" customHeight="1" x14ac:dyDescent="0.25">
      <c r="G51" s="166"/>
      <c r="H51" s="166"/>
      <c r="I51" s="62"/>
      <c r="J51" s="63"/>
      <c r="K51" s="62"/>
      <c r="L51" s="63"/>
    </row>
    <row r="52" spans="7:12" ht="12.95" customHeight="1" x14ac:dyDescent="0.25">
      <c r="G52" s="166"/>
      <c r="H52" s="166"/>
      <c r="I52" s="62"/>
      <c r="J52" s="63"/>
      <c r="K52" s="62"/>
      <c r="L52" s="63"/>
    </row>
    <row r="53" spans="7:12" ht="12.95" customHeight="1" x14ac:dyDescent="0.25">
      <c r="G53" s="166"/>
      <c r="H53" s="166"/>
      <c r="I53" s="62"/>
      <c r="J53" s="63"/>
      <c r="K53" s="62"/>
      <c r="L53" s="63"/>
    </row>
    <row r="54" spans="7:12" ht="12.95" customHeight="1" x14ac:dyDescent="0.25">
      <c r="G54" s="166"/>
      <c r="H54" s="166"/>
      <c r="I54" s="62"/>
      <c r="J54" s="63"/>
      <c r="K54" s="62"/>
      <c r="L54" s="63"/>
    </row>
    <row r="55" spans="7:12" ht="12.95" customHeight="1" x14ac:dyDescent="0.25">
      <c r="G55" s="166"/>
      <c r="H55" s="166"/>
      <c r="I55" s="62"/>
      <c r="J55" s="63"/>
      <c r="K55" s="62"/>
      <c r="L55" s="63"/>
    </row>
    <row r="56" spans="7:12" ht="12.95" customHeight="1" x14ac:dyDescent="0.25">
      <c r="G56" s="166"/>
      <c r="H56" s="166"/>
      <c r="I56" s="62"/>
      <c r="J56" s="63"/>
      <c r="K56" s="62"/>
      <c r="L56" s="63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1" ht="12.95" customHeight="1" x14ac:dyDescent="0.25"/>
    <row r="82" spans="1:11" ht="12.95" customHeight="1" x14ac:dyDescent="0.25"/>
    <row r="83" spans="1:11" ht="12.95" customHeight="1" x14ac:dyDescent="0.25"/>
    <row r="84" spans="1:11" ht="12.95" customHeight="1" x14ac:dyDescent="0.25"/>
    <row r="85" spans="1:11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61">
        <v>343.98</v>
      </c>
    </row>
    <row r="87" spans="1:11" ht="12.95" customHeight="1" x14ac:dyDescent="0.25">
      <c r="A87" s="44"/>
      <c r="B87" s="44"/>
      <c r="C87" s="44" t="s">
        <v>23</v>
      </c>
      <c r="D87" s="44"/>
      <c r="E87" s="163">
        <v>113985.13</v>
      </c>
      <c r="F87" s="163"/>
      <c r="G87" s="14"/>
      <c r="H87" s="11" t="s">
        <v>69</v>
      </c>
      <c r="I87" s="11"/>
      <c r="J87" s="11"/>
      <c r="K87" s="61">
        <v>148.01</v>
      </c>
    </row>
    <row r="88" spans="1:11" ht="12.95" customHeight="1" x14ac:dyDescent="0.25">
      <c r="A88" s="44"/>
      <c r="B88" s="44"/>
      <c r="C88" s="44" t="s">
        <v>22</v>
      </c>
      <c r="D88" s="44"/>
      <c r="E88" s="163">
        <v>1200</v>
      </c>
      <c r="F88" s="163"/>
      <c r="G88" s="14"/>
      <c r="H88" s="11" t="s">
        <v>70</v>
      </c>
      <c r="I88" s="11"/>
      <c r="J88" s="11"/>
      <c r="K88" s="61">
        <v>129.84</v>
      </c>
    </row>
    <row r="89" spans="1:11" ht="12.95" customHeight="1" x14ac:dyDescent="0.25">
      <c r="A89" s="44"/>
      <c r="B89" s="44"/>
      <c r="C89" s="44" t="s">
        <v>21</v>
      </c>
      <c r="D89" s="44"/>
      <c r="E89" s="163">
        <v>3947.8</v>
      </c>
      <c r="F89" s="163"/>
      <c r="G89" s="14"/>
      <c r="H89" s="11" t="s">
        <v>71</v>
      </c>
      <c r="I89" s="11"/>
      <c r="J89" s="11"/>
      <c r="K89" s="61">
        <v>200.98</v>
      </c>
    </row>
    <row r="90" spans="1:11" ht="12.95" customHeight="1" x14ac:dyDescent="0.25">
      <c r="A90" s="44"/>
      <c r="B90" s="44"/>
      <c r="C90" s="44" t="s">
        <v>20</v>
      </c>
      <c r="D90" s="44"/>
      <c r="E90" s="163">
        <v>3073.68</v>
      </c>
      <c r="F90" s="163"/>
      <c r="G90" s="14"/>
      <c r="H90" s="11" t="s">
        <v>72</v>
      </c>
      <c r="I90" s="11"/>
      <c r="J90" s="11"/>
      <c r="K90" s="61">
        <v>92.91</v>
      </c>
    </row>
    <row r="91" spans="1:11" ht="12.95" customHeight="1" x14ac:dyDescent="0.25">
      <c r="A91" s="44"/>
      <c r="B91" s="44"/>
      <c r="C91" s="44" t="s">
        <v>19</v>
      </c>
      <c r="D91" s="44"/>
      <c r="E91" s="163">
        <v>91058.25</v>
      </c>
      <c r="F91" s="163"/>
      <c r="G91" s="14"/>
      <c r="H91" s="11" t="s">
        <v>73</v>
      </c>
      <c r="I91" s="11"/>
      <c r="J91" s="11"/>
      <c r="K91" s="61">
        <v>5099.9399999999996</v>
      </c>
    </row>
    <row r="92" spans="1:11" ht="12.95" customHeight="1" x14ac:dyDescent="0.25">
      <c r="A92" s="44"/>
      <c r="B92" s="44"/>
      <c r="C92" s="44" t="s">
        <v>18</v>
      </c>
      <c r="D92" s="44"/>
      <c r="E92" s="163">
        <v>0</v>
      </c>
      <c r="F92" s="163"/>
      <c r="G92" s="14"/>
      <c r="H92" s="11" t="s">
        <v>74</v>
      </c>
      <c r="I92" s="11"/>
      <c r="J92" s="11"/>
      <c r="K92" s="61">
        <v>56057.32</v>
      </c>
    </row>
    <row r="93" spans="1:11" ht="12.95" customHeight="1" x14ac:dyDescent="0.25">
      <c r="A93" s="44"/>
      <c r="B93" s="44"/>
      <c r="C93" s="44" t="s">
        <v>17</v>
      </c>
      <c r="D93" s="44"/>
      <c r="E93" s="163">
        <v>60</v>
      </c>
      <c r="F93" s="163"/>
      <c r="G93" s="14"/>
      <c r="H93" s="11" t="s">
        <v>75</v>
      </c>
      <c r="I93" s="11"/>
      <c r="J93" s="11"/>
      <c r="K93" s="61">
        <v>8218.6299999999992</v>
      </c>
    </row>
    <row r="94" spans="1:11" ht="12.95" customHeight="1" x14ac:dyDescent="0.25">
      <c r="A94" s="44"/>
      <c r="B94" s="44"/>
      <c r="C94" s="44" t="s">
        <v>16</v>
      </c>
      <c r="D94" s="44"/>
      <c r="E94" s="163">
        <v>50</v>
      </c>
      <c r="F94" s="163"/>
      <c r="G94" s="14"/>
      <c r="H94" s="11" t="s">
        <v>76</v>
      </c>
      <c r="I94" s="11"/>
      <c r="J94" s="11"/>
      <c r="K94" s="61">
        <v>844</v>
      </c>
    </row>
    <row r="95" spans="1:11" ht="12.95" customHeight="1" x14ac:dyDescent="0.25">
      <c r="A95" s="44"/>
      <c r="B95" s="44"/>
      <c r="C95" s="44" t="s">
        <v>15</v>
      </c>
      <c r="D95" s="44"/>
      <c r="E95" s="163">
        <v>50</v>
      </c>
      <c r="F95" s="163"/>
      <c r="G95" s="14"/>
      <c r="H95" s="11" t="s">
        <v>77</v>
      </c>
      <c r="I95" s="11"/>
      <c r="J95" s="11" t="s">
        <v>96</v>
      </c>
      <c r="K95" s="11"/>
    </row>
    <row r="96" spans="1:11" ht="12.95" customHeight="1" x14ac:dyDescent="0.25">
      <c r="A96" s="44"/>
      <c r="B96" s="44"/>
      <c r="C96" s="44" t="s">
        <v>14</v>
      </c>
      <c r="D96" s="44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1" ht="12.95" customHeight="1" x14ac:dyDescent="0.25">
      <c r="A97" s="44"/>
      <c r="B97" s="44"/>
      <c r="C97" s="44" t="s">
        <v>13</v>
      </c>
      <c r="D97" s="44"/>
      <c r="E97" s="163">
        <v>309025.3</v>
      </c>
      <c r="F97" s="163"/>
      <c r="G97" s="14"/>
      <c r="H97" s="11" t="s">
        <v>79</v>
      </c>
      <c r="I97" s="11"/>
      <c r="J97" s="11"/>
      <c r="K97" s="11">
        <v>0</v>
      </c>
    </row>
    <row r="98" spans="1:11" ht="12.95" customHeight="1" x14ac:dyDescent="0.25">
      <c r="A98" s="44"/>
      <c r="B98" s="44"/>
      <c r="C98" s="44" t="s">
        <v>12</v>
      </c>
      <c r="D98" s="44"/>
      <c r="E98" s="163">
        <v>173862.86</v>
      </c>
      <c r="F98" s="163"/>
      <c r="G98" s="14"/>
      <c r="H98" s="11"/>
      <c r="I98" s="11"/>
      <c r="J98" s="11"/>
      <c r="K98" s="27">
        <f>SUM(K86:K97)</f>
        <v>71135.61</v>
      </c>
    </row>
    <row r="99" spans="1:11" ht="12.95" customHeight="1" x14ac:dyDescent="0.25">
      <c r="A99" s="44"/>
      <c r="B99" s="44"/>
      <c r="C99" s="44" t="s">
        <v>10</v>
      </c>
      <c r="D99" s="44"/>
      <c r="E99" s="163">
        <v>19839.02</v>
      </c>
      <c r="F99" s="163"/>
      <c r="G99" s="14"/>
      <c r="H99" s="11"/>
      <c r="I99" s="11"/>
      <c r="J99" s="11"/>
      <c r="K99" s="11"/>
    </row>
    <row r="100" spans="1:11" ht="12.95" customHeight="1" x14ac:dyDescent="0.25">
      <c r="A100" s="44"/>
      <c r="B100" s="44"/>
      <c r="C100" s="44" t="s">
        <v>9</v>
      </c>
      <c r="D100" s="44"/>
      <c r="E100" s="163">
        <v>1655.28</v>
      </c>
      <c r="F100" s="163"/>
      <c r="G100" s="14"/>
      <c r="H100" s="11"/>
      <c r="I100" s="11"/>
      <c r="J100" s="11"/>
      <c r="K100" s="11"/>
    </row>
    <row r="101" spans="1:11" ht="12.95" customHeight="1" x14ac:dyDescent="0.25">
      <c r="A101" s="44"/>
      <c r="B101" s="44"/>
      <c r="C101" s="44" t="s">
        <v>8</v>
      </c>
      <c r="D101" s="44"/>
      <c r="E101" s="163">
        <v>20361.2</v>
      </c>
      <c r="F101" s="163"/>
      <c r="G101" s="14"/>
      <c r="H101" s="11"/>
      <c r="I101" s="11"/>
      <c r="J101" s="11"/>
      <c r="K101" s="11"/>
    </row>
    <row r="102" spans="1:11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738318.52</v>
      </c>
      <c r="H102" s="11"/>
      <c r="I102" s="11"/>
      <c r="J102" s="11"/>
      <c r="K102" s="11"/>
    </row>
    <row r="103" spans="1:11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.95" customHeight="1" x14ac:dyDescent="0.25"/>
    <row r="105" spans="1:11" ht="12.95" customHeight="1" x14ac:dyDescent="0.25"/>
    <row r="106" spans="1:11" ht="12.95" customHeight="1" x14ac:dyDescent="0.25">
      <c r="A106">
        <v>2818</v>
      </c>
      <c r="B106">
        <v>109568.72</v>
      </c>
      <c r="C106">
        <v>40165.629999999997</v>
      </c>
      <c r="D106">
        <v>6317.13</v>
      </c>
      <c r="E106">
        <v>7915</v>
      </c>
      <c r="F106">
        <v>166784.48000000001</v>
      </c>
    </row>
    <row r="107" spans="1:11" ht="12.95" customHeight="1" x14ac:dyDescent="0.25"/>
    <row r="108" spans="1:11" ht="12.95" customHeight="1" x14ac:dyDescent="0.25"/>
    <row r="109" spans="1:11" ht="12.95" customHeight="1" x14ac:dyDescent="0.25"/>
    <row r="110" spans="1:11" ht="12.95" customHeight="1" x14ac:dyDescent="0.25">
      <c r="A110" s="52"/>
      <c r="B110" s="52"/>
      <c r="C110" s="52"/>
      <c r="D110" s="52"/>
      <c r="E110" s="53"/>
      <c r="F110" s="167"/>
      <c r="G110" s="167"/>
      <c r="H110" s="53"/>
      <c r="I110" s="52"/>
      <c r="J110" s="55"/>
    </row>
    <row r="111" spans="1:11" ht="12.95" customHeight="1" x14ac:dyDescent="0.25"/>
    <row r="112" spans="1:11" ht="12.95" customHeight="1" x14ac:dyDescent="0.25"/>
    <row r="113" spans="1:13" ht="12.95" customHeight="1" x14ac:dyDescent="0.25"/>
    <row r="114" spans="1:13" ht="12.95" customHeight="1" x14ac:dyDescent="0.25"/>
    <row r="115" spans="1:13" ht="12.95" customHeight="1" x14ac:dyDescent="0.25"/>
    <row r="116" spans="1:13" ht="12.95" customHeight="1" x14ac:dyDescent="0.25">
      <c r="A116" t="s">
        <v>60</v>
      </c>
    </row>
    <row r="117" spans="1:13" ht="12.95" customHeight="1" x14ac:dyDescent="0.25"/>
    <row r="118" spans="1:13" ht="12.95" customHeight="1" x14ac:dyDescent="0.25">
      <c r="I118" t="s">
        <v>103</v>
      </c>
    </row>
    <row r="119" spans="1:13" ht="12.95" customHeight="1" x14ac:dyDescent="0.25">
      <c r="A119" s="45" t="s">
        <v>61</v>
      </c>
      <c r="B119" s="45" t="s">
        <v>63</v>
      </c>
      <c r="C119" s="45" t="s">
        <v>64</v>
      </c>
      <c r="D119" s="45" t="s">
        <v>65</v>
      </c>
      <c r="E119" s="161" t="s">
        <v>66</v>
      </c>
      <c r="F119" s="161"/>
      <c r="G119" s="45" t="s">
        <v>62</v>
      </c>
      <c r="I119" s="56">
        <f>SUM(A120:F120)</f>
        <v>219584.19</v>
      </c>
    </row>
    <row r="120" spans="1:13" ht="12.95" customHeight="1" x14ac:dyDescent="0.25">
      <c r="A120" s="52">
        <v>3385.28</v>
      </c>
      <c r="B120" s="52">
        <v>44265.69</v>
      </c>
      <c r="C120" s="52">
        <v>127368.13</v>
      </c>
      <c r="D120" s="52">
        <v>25347.96</v>
      </c>
      <c r="E120" s="167">
        <v>19217.13</v>
      </c>
      <c r="F120" s="167"/>
      <c r="G120" s="56">
        <f>SUM(A120:F120)</f>
        <v>219584.19</v>
      </c>
    </row>
    <row r="121" spans="1:13" ht="13.7" customHeight="1" x14ac:dyDescent="0.25">
      <c r="J121" s="166"/>
      <c r="K121" s="166"/>
      <c r="L121" s="58"/>
      <c r="M121" s="58"/>
    </row>
    <row r="122" spans="1:13" ht="12.95" customHeight="1" x14ac:dyDescent="0.25">
      <c r="B122" t="s">
        <v>52</v>
      </c>
      <c r="C122" t="s">
        <v>53</v>
      </c>
      <c r="J122" s="166"/>
      <c r="K122" s="166"/>
      <c r="L122" s="58"/>
      <c r="M122" s="58"/>
    </row>
    <row r="123" spans="1:13" ht="12.95" customHeight="1" x14ac:dyDescent="0.25">
      <c r="A123" s="3" t="s">
        <v>24</v>
      </c>
      <c r="B123" s="58">
        <v>25000</v>
      </c>
      <c r="C123" s="58">
        <v>25450</v>
      </c>
      <c r="D123">
        <v>350</v>
      </c>
      <c r="J123" s="166"/>
      <c r="K123" s="166"/>
      <c r="L123" s="58"/>
      <c r="M123" s="58"/>
    </row>
    <row r="124" spans="1:13" ht="12.95" customHeight="1" x14ac:dyDescent="0.25">
      <c r="A124" s="3" t="s">
        <v>25</v>
      </c>
      <c r="B124" s="58">
        <v>3017.72</v>
      </c>
      <c r="C124" s="58">
        <v>34637.42</v>
      </c>
      <c r="J124" s="166"/>
      <c r="K124" s="166"/>
      <c r="L124" s="58"/>
      <c r="M124" s="58"/>
    </row>
    <row r="125" spans="1:13" ht="13.7" customHeight="1" x14ac:dyDescent="0.25">
      <c r="A125" s="3" t="s">
        <v>27</v>
      </c>
      <c r="B125" s="58">
        <v>0</v>
      </c>
      <c r="C125" s="58">
        <v>15110</v>
      </c>
      <c r="J125" s="166"/>
      <c r="K125" s="166"/>
      <c r="L125" s="58"/>
      <c r="M125" s="58"/>
    </row>
    <row r="126" spans="1:13" ht="12.95" customHeight="1" x14ac:dyDescent="0.25">
      <c r="A126" s="3" t="s">
        <v>28</v>
      </c>
      <c r="B126" s="58">
        <v>72323.97</v>
      </c>
      <c r="C126" s="58">
        <v>432696.03</v>
      </c>
      <c r="D126" s="158"/>
      <c r="E126" s="158"/>
      <c r="F126" s="158"/>
      <c r="J126" s="166"/>
      <c r="K126" s="166"/>
      <c r="L126" s="58"/>
      <c r="M126" s="58"/>
    </row>
    <row r="127" spans="1:13" ht="12.95" customHeight="1" x14ac:dyDescent="0.25">
      <c r="A127" s="3" t="s">
        <v>29</v>
      </c>
      <c r="B127" s="58">
        <v>56362.47</v>
      </c>
      <c r="C127" s="58">
        <v>311873.48</v>
      </c>
      <c r="J127" s="166"/>
      <c r="K127" s="166"/>
      <c r="L127" s="58"/>
      <c r="M127" s="58"/>
    </row>
    <row r="128" spans="1:13" ht="13.7" customHeight="1" x14ac:dyDescent="0.25">
      <c r="A128" s="3" t="s">
        <v>30</v>
      </c>
      <c r="B128" s="58">
        <v>277.5</v>
      </c>
      <c r="C128" s="58">
        <v>4532.5</v>
      </c>
      <c r="H128" t="s">
        <v>104</v>
      </c>
      <c r="J128" s="166"/>
      <c r="K128" s="166"/>
      <c r="L128" s="58"/>
      <c r="M128" s="58"/>
    </row>
    <row r="129" spans="1:18" ht="12.95" customHeight="1" x14ac:dyDescent="0.25">
      <c r="A129" s="3" t="s">
        <v>31</v>
      </c>
      <c r="B129" s="58">
        <v>0</v>
      </c>
      <c r="C129" s="58">
        <v>3933.5</v>
      </c>
      <c r="J129" s="166"/>
      <c r="K129" s="166"/>
      <c r="L129" s="58"/>
      <c r="M129" s="58"/>
    </row>
    <row r="130" spans="1:18" ht="12.95" customHeight="1" x14ac:dyDescent="0.25">
      <c r="A130" s="3" t="s">
        <v>32</v>
      </c>
      <c r="B130" s="58">
        <v>556</v>
      </c>
      <c r="C130" s="58">
        <v>6818</v>
      </c>
      <c r="H130" s="58"/>
      <c r="I130" s="58"/>
      <c r="J130" s="166"/>
      <c r="K130" s="166"/>
      <c r="L130" s="58"/>
      <c r="M130" s="58"/>
    </row>
    <row r="131" spans="1:18" ht="12.95" customHeight="1" x14ac:dyDescent="0.25">
      <c r="A131" s="3" t="s">
        <v>33</v>
      </c>
      <c r="B131" s="39">
        <v>0</v>
      </c>
      <c r="C131">
        <v>0</v>
      </c>
      <c r="H131" s="58"/>
      <c r="I131" s="58"/>
      <c r="J131" s="166"/>
      <c r="K131" s="166"/>
      <c r="L131" s="58"/>
      <c r="M131" s="58"/>
    </row>
    <row r="132" spans="1:18" ht="13.7" customHeight="1" x14ac:dyDescent="0.25">
      <c r="A132" s="3" t="s">
        <v>34</v>
      </c>
      <c r="B132" s="58">
        <v>6080</v>
      </c>
      <c r="C132" s="58">
        <v>25680</v>
      </c>
      <c r="H132" s="58"/>
      <c r="I132" s="58"/>
      <c r="J132" s="166"/>
      <c r="K132" s="166"/>
      <c r="L132" s="58"/>
      <c r="M132" s="58"/>
    </row>
    <row r="133" spans="1:18" ht="12.95" customHeight="1" x14ac:dyDescent="0.25">
      <c r="A133" s="3" t="s">
        <v>35</v>
      </c>
      <c r="B133" s="58">
        <v>1180</v>
      </c>
      <c r="C133" s="58">
        <v>7575</v>
      </c>
      <c r="H133" s="58"/>
      <c r="I133" s="58"/>
      <c r="J133" s="166"/>
      <c r="K133" s="166"/>
      <c r="L133" s="58"/>
      <c r="M133" s="58"/>
    </row>
    <row r="134" spans="1:18" ht="12.95" customHeight="1" x14ac:dyDescent="0.25">
      <c r="A134" s="3" t="s">
        <v>36</v>
      </c>
      <c r="B134" s="58">
        <v>90</v>
      </c>
      <c r="C134" s="58">
        <v>190</v>
      </c>
      <c r="H134" s="58"/>
      <c r="I134" s="58"/>
      <c r="J134" s="166"/>
      <c r="K134" s="166"/>
      <c r="L134" s="58"/>
      <c r="M134" s="58"/>
    </row>
    <row r="135" spans="1:18" ht="13.7" customHeight="1" x14ac:dyDescent="0.25">
      <c r="A135" s="3" t="s">
        <v>37</v>
      </c>
      <c r="B135" s="58">
        <v>14629.68</v>
      </c>
      <c r="C135" s="58">
        <v>97595.55</v>
      </c>
      <c r="H135" s="58"/>
      <c r="I135" s="58"/>
      <c r="J135" s="166"/>
      <c r="K135" s="166"/>
      <c r="L135" s="58"/>
      <c r="M135" s="58"/>
    </row>
    <row r="136" spans="1:18" ht="12.95" customHeight="1" x14ac:dyDescent="0.25">
      <c r="A136" s="3" t="s">
        <v>38</v>
      </c>
      <c r="B136" s="58">
        <v>0</v>
      </c>
      <c r="C136" s="58">
        <v>730</v>
      </c>
      <c r="H136" s="58"/>
      <c r="I136" s="58"/>
      <c r="J136" s="166"/>
      <c r="K136" s="166"/>
      <c r="L136" s="58"/>
      <c r="M136" s="58"/>
    </row>
    <row r="137" spans="1:18" ht="12.95" customHeight="1" x14ac:dyDescent="0.25">
      <c r="A137" s="3" t="s">
        <v>39</v>
      </c>
      <c r="B137" s="58">
        <v>950</v>
      </c>
      <c r="C137" s="58">
        <v>6340.7</v>
      </c>
      <c r="H137" s="58"/>
      <c r="I137" s="58"/>
      <c r="J137" s="166"/>
      <c r="K137" s="166"/>
      <c r="L137" s="58"/>
      <c r="M137" s="58"/>
    </row>
    <row r="138" spans="1:18" ht="13.7" customHeight="1" x14ac:dyDescent="0.25">
      <c r="A138" s="3" t="s">
        <v>40</v>
      </c>
      <c r="B138" s="58">
        <v>45.06</v>
      </c>
      <c r="C138" s="58">
        <v>186.75</v>
      </c>
      <c r="J138" s="166"/>
      <c r="K138" s="166"/>
      <c r="L138" s="58"/>
      <c r="M138" s="58"/>
    </row>
    <row r="139" spans="1:18" ht="13.7" customHeight="1" x14ac:dyDescent="0.25">
      <c r="A139" s="3" t="s">
        <v>41</v>
      </c>
      <c r="B139" s="58">
        <v>3910.66</v>
      </c>
      <c r="C139" s="58">
        <v>12610.42</v>
      </c>
      <c r="H139" s="58"/>
      <c r="I139" s="58"/>
      <c r="J139" s="166"/>
      <c r="K139" s="166"/>
      <c r="L139" s="166"/>
      <c r="M139" s="166"/>
      <c r="N139" s="166"/>
      <c r="O139" s="166"/>
      <c r="P139" s="59">
        <v>187621.96</v>
      </c>
      <c r="Q139" s="57"/>
      <c r="R139" s="59">
        <v>1000265.52</v>
      </c>
    </row>
    <row r="140" spans="1:18" ht="12.95" customHeight="1" x14ac:dyDescent="0.25">
      <c r="A140" s="3" t="s">
        <v>42</v>
      </c>
      <c r="B140" s="58">
        <v>3198.9</v>
      </c>
      <c r="C140" s="58">
        <v>14306.17</v>
      </c>
      <c r="H140" s="58"/>
      <c r="I140" s="58"/>
    </row>
    <row r="141" spans="1:18" ht="12.95" customHeight="1" x14ac:dyDescent="0.25">
      <c r="B141" s="2">
        <f>SUM(B123:B140)</f>
        <v>187621.96</v>
      </c>
      <c r="C141" s="2">
        <f>SUM(C123:C140)</f>
        <v>1000265.52</v>
      </c>
      <c r="H141" s="58"/>
      <c r="I141" s="58"/>
    </row>
    <row r="142" spans="1:18" ht="12.95" customHeight="1" x14ac:dyDescent="0.25">
      <c r="B142" s="2"/>
      <c r="C142" s="2"/>
      <c r="H142" s="58"/>
      <c r="I142" s="58"/>
    </row>
    <row r="143" spans="1:18" ht="13.7" customHeight="1" x14ac:dyDescent="0.25">
      <c r="B143" s="46"/>
      <c r="C143" s="46"/>
      <c r="H143" s="58"/>
      <c r="I143" s="58"/>
    </row>
    <row r="144" spans="1:18" ht="12.95" customHeight="1" x14ac:dyDescent="0.25">
      <c r="B144" s="46"/>
      <c r="C144" s="46"/>
      <c r="H144" s="58"/>
      <c r="I144" s="58"/>
    </row>
    <row r="145" spans="2:9" ht="12.95" customHeight="1" x14ac:dyDescent="0.25">
      <c r="B145" s="46"/>
      <c r="C145" s="46"/>
      <c r="H145" s="58"/>
      <c r="I145" s="58"/>
    </row>
    <row r="146" spans="2:9" ht="13.7" customHeight="1" x14ac:dyDescent="0.25">
      <c r="C146" s="46"/>
      <c r="D146" s="46"/>
      <c r="H146" s="58"/>
      <c r="I146" s="58"/>
    </row>
    <row r="147" spans="2:9" ht="12.95" customHeight="1" x14ac:dyDescent="0.25">
      <c r="C147" s="46"/>
      <c r="D147" s="46"/>
      <c r="H147" s="58"/>
      <c r="I147" s="58"/>
    </row>
    <row r="148" spans="2:9" ht="12.95" customHeight="1" x14ac:dyDescent="0.25">
      <c r="C148" s="46"/>
      <c r="D148" s="46"/>
      <c r="H148" s="56"/>
      <c r="I148" s="56"/>
    </row>
    <row r="149" spans="2:9" ht="12.95" customHeight="1" x14ac:dyDescent="0.25">
      <c r="C149" s="46"/>
      <c r="D149" s="46"/>
    </row>
    <row r="150" spans="2:9" ht="13.7" customHeight="1" x14ac:dyDescent="0.25">
      <c r="C150" s="46"/>
      <c r="D150" s="46"/>
    </row>
    <row r="151" spans="2:9" ht="12.95" customHeight="1" x14ac:dyDescent="0.25">
      <c r="C151" s="46"/>
      <c r="D151" s="46"/>
    </row>
    <row r="152" spans="2:9" ht="12.95" customHeight="1" x14ac:dyDescent="0.25">
      <c r="C152" s="46"/>
      <c r="D152" s="46"/>
    </row>
    <row r="153" spans="2:9" ht="13.7" customHeight="1" x14ac:dyDescent="0.25">
      <c r="C153" s="46"/>
      <c r="D153" s="46"/>
    </row>
    <row r="154" spans="2:9" ht="12.95" customHeight="1" x14ac:dyDescent="0.25">
      <c r="C154" s="46"/>
      <c r="D154" s="46"/>
    </row>
    <row r="155" spans="2:9" ht="12.95" customHeight="1" x14ac:dyDescent="0.25">
      <c r="C155" s="46"/>
      <c r="D155" s="46"/>
    </row>
    <row r="156" spans="2:9" ht="12.95" customHeight="1" x14ac:dyDescent="0.25">
      <c r="C156" s="46"/>
      <c r="D156" s="46"/>
    </row>
    <row r="157" spans="2:9" ht="13.7" customHeight="1" x14ac:dyDescent="0.25">
      <c r="C157" s="46"/>
      <c r="D157" s="46"/>
    </row>
    <row r="158" spans="2:9" ht="12.95" customHeight="1" x14ac:dyDescent="0.25">
      <c r="C158" s="46"/>
      <c r="D158" s="46"/>
    </row>
    <row r="159" spans="2:9" ht="6" customHeight="1" x14ac:dyDescent="0.25">
      <c r="C159" s="46"/>
      <c r="D159" s="46"/>
    </row>
    <row r="160" spans="2:9" ht="24.95" customHeight="1" x14ac:dyDescent="0.25">
      <c r="C160" s="46"/>
      <c r="D160" s="46"/>
    </row>
    <row r="161" spans="3:4" ht="3" customHeight="1" x14ac:dyDescent="0.25">
      <c r="C161" s="46"/>
      <c r="D161" s="46"/>
    </row>
    <row r="162" spans="3:4" x14ac:dyDescent="0.25">
      <c r="C162" s="46"/>
      <c r="D162" s="46"/>
    </row>
    <row r="163" spans="3:4" x14ac:dyDescent="0.25">
      <c r="C163" s="46"/>
      <c r="D163" s="46"/>
    </row>
    <row r="164" spans="3:4" x14ac:dyDescent="0.25">
      <c r="C164" s="46"/>
      <c r="D164" s="46"/>
    </row>
    <row r="165" spans="3:4" x14ac:dyDescent="0.25">
      <c r="C165" s="46"/>
      <c r="D165" s="46"/>
    </row>
    <row r="166" spans="3:4" x14ac:dyDescent="0.25">
      <c r="C166" s="46"/>
      <c r="D166" s="46"/>
    </row>
    <row r="167" spans="3:4" x14ac:dyDescent="0.25">
      <c r="C167" s="46"/>
      <c r="D167" s="46"/>
    </row>
    <row r="168" spans="3:4" x14ac:dyDescent="0.25">
      <c r="C168" s="46"/>
      <c r="D168" s="46"/>
    </row>
    <row r="169" spans="3:4" x14ac:dyDescent="0.25">
      <c r="C169" s="46"/>
      <c r="D169" s="46"/>
    </row>
    <row r="170" spans="3:4" x14ac:dyDescent="0.25">
      <c r="C170" s="46"/>
      <c r="D170" s="46"/>
    </row>
    <row r="171" spans="3:4" x14ac:dyDescent="0.25">
      <c r="C171" s="46"/>
      <c r="D171" s="46"/>
    </row>
    <row r="172" spans="3:4" x14ac:dyDescent="0.25">
      <c r="C172" s="46"/>
      <c r="D172" s="46"/>
    </row>
    <row r="173" spans="3:4" x14ac:dyDescent="0.25">
      <c r="C173" s="46"/>
      <c r="D173" s="46"/>
    </row>
    <row r="174" spans="3:4" x14ac:dyDescent="0.25">
      <c r="C174" s="46"/>
      <c r="D174" s="46"/>
    </row>
    <row r="175" spans="3:4" x14ac:dyDescent="0.25">
      <c r="C175" s="46"/>
      <c r="D175" s="46"/>
    </row>
    <row r="176" spans="3:4" x14ac:dyDescent="0.25">
      <c r="C176" s="46"/>
      <c r="D176" s="46"/>
    </row>
    <row r="177" spans="3:4" x14ac:dyDescent="0.25">
      <c r="C177" s="46"/>
      <c r="D177" s="46"/>
    </row>
    <row r="178" spans="3:4" x14ac:dyDescent="0.25">
      <c r="C178" s="46"/>
      <c r="D178" s="46"/>
    </row>
    <row r="179" spans="3:4" x14ac:dyDescent="0.25">
      <c r="C179" s="46"/>
      <c r="D179" s="46"/>
    </row>
    <row r="180" spans="3:4" x14ac:dyDescent="0.25">
      <c r="C180" s="46"/>
      <c r="D180" s="46"/>
    </row>
    <row r="181" spans="3:4" x14ac:dyDescent="0.25">
      <c r="C181" s="46"/>
      <c r="D181" s="46"/>
    </row>
    <row r="182" spans="3:4" x14ac:dyDescent="0.25">
      <c r="C182" s="46"/>
      <c r="D182" s="46"/>
    </row>
    <row r="183" spans="3:4" x14ac:dyDescent="0.25">
      <c r="C183" s="46"/>
      <c r="D183" s="46"/>
    </row>
    <row r="184" spans="3:4" x14ac:dyDescent="0.25">
      <c r="C184" s="46"/>
      <c r="D184" s="46"/>
    </row>
    <row r="185" spans="3:4" x14ac:dyDescent="0.25">
      <c r="C185" s="46"/>
      <c r="D185" s="46"/>
    </row>
    <row r="186" spans="3:4" x14ac:dyDescent="0.25">
      <c r="C186" s="46"/>
      <c r="D186" s="46"/>
    </row>
    <row r="187" spans="3:4" x14ac:dyDescent="0.25">
      <c r="C187" s="46"/>
      <c r="D187" s="46"/>
    </row>
    <row r="188" spans="3:4" x14ac:dyDescent="0.25">
      <c r="C188" s="46"/>
      <c r="D188" s="46"/>
    </row>
    <row r="189" spans="3:4" x14ac:dyDescent="0.25">
      <c r="C189" s="46"/>
      <c r="D189" s="46"/>
    </row>
    <row r="190" spans="3:4" x14ac:dyDescent="0.25">
      <c r="C190" s="46"/>
      <c r="D190" s="46"/>
    </row>
    <row r="191" spans="3:4" x14ac:dyDescent="0.25">
      <c r="C191" s="46"/>
      <c r="D191" s="46"/>
    </row>
    <row r="192" spans="3:4" x14ac:dyDescent="0.25">
      <c r="C192" s="46"/>
      <c r="D192" s="46"/>
    </row>
    <row r="193" spans="3:4" x14ac:dyDescent="0.25">
      <c r="C193" s="46"/>
      <c r="D193" s="46"/>
    </row>
    <row r="194" spans="3:4" x14ac:dyDescent="0.25">
      <c r="C194" s="46"/>
      <c r="D194" s="46"/>
    </row>
    <row r="195" spans="3:4" x14ac:dyDescent="0.25">
      <c r="C195" s="46"/>
      <c r="D195" s="46"/>
    </row>
    <row r="196" spans="3:4" x14ac:dyDescent="0.25">
      <c r="C196" s="46"/>
      <c r="D196" s="46"/>
    </row>
  </sheetData>
  <mergeCells count="59">
    <mergeCell ref="E95:F95"/>
    <mergeCell ref="C1:G2"/>
    <mergeCell ref="D3:F3"/>
    <mergeCell ref="D5:J5"/>
    <mergeCell ref="E87:F87"/>
    <mergeCell ref="E88:F88"/>
    <mergeCell ref="E89:F89"/>
    <mergeCell ref="E90:F90"/>
    <mergeCell ref="E91:F91"/>
    <mergeCell ref="E92:F92"/>
    <mergeCell ref="E93:F93"/>
    <mergeCell ref="E94:F94"/>
    <mergeCell ref="G39:H39"/>
    <mergeCell ref="G40:H40"/>
    <mergeCell ref="G41:H41"/>
    <mergeCell ref="G42:H42"/>
    <mergeCell ref="F110:G110"/>
    <mergeCell ref="E96:F96"/>
    <mergeCell ref="E97:F97"/>
    <mergeCell ref="E98:F98"/>
    <mergeCell ref="E99:F99"/>
    <mergeCell ref="E100:F100"/>
    <mergeCell ref="E101:F101"/>
    <mergeCell ref="J127:K127"/>
    <mergeCell ref="J128:K128"/>
    <mergeCell ref="J129:K129"/>
    <mergeCell ref="E119:F119"/>
    <mergeCell ref="E120:F120"/>
    <mergeCell ref="D126:F126"/>
    <mergeCell ref="J130:K130"/>
    <mergeCell ref="J139:O139"/>
    <mergeCell ref="J121:K121"/>
    <mergeCell ref="J122:K122"/>
    <mergeCell ref="J123:K123"/>
    <mergeCell ref="J124:K124"/>
    <mergeCell ref="J137:K137"/>
    <mergeCell ref="J138:K138"/>
    <mergeCell ref="J131:K131"/>
    <mergeCell ref="J132:K132"/>
    <mergeCell ref="J133:K133"/>
    <mergeCell ref="J134:K134"/>
    <mergeCell ref="J135:K135"/>
    <mergeCell ref="J136:K136"/>
    <mergeCell ref="J125:K125"/>
    <mergeCell ref="J126:K126"/>
    <mergeCell ref="G55:H55"/>
    <mergeCell ref="G56:H56"/>
    <mergeCell ref="G49:H49"/>
    <mergeCell ref="G50:H50"/>
    <mergeCell ref="G51:H51"/>
    <mergeCell ref="G52:H52"/>
    <mergeCell ref="G53:H53"/>
    <mergeCell ref="G54:H54"/>
    <mergeCell ref="G48:H48"/>
    <mergeCell ref="G43:H43"/>
    <mergeCell ref="G44:H44"/>
    <mergeCell ref="G45:H45"/>
    <mergeCell ref="G46:H46"/>
    <mergeCell ref="G47:H47"/>
  </mergeCells>
  <pageMargins left="0.25" right="0.25" top="0.75" bottom="0.75" header="0.3" footer="0.3"/>
  <pageSetup scale="60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topLeftCell="A20" zoomScaleNormal="100" zoomScaleSheetLayoutView="100" workbookViewId="0">
      <selection activeCell="A119" sqref="A119:G119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9.71093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2.140625" customWidth="1"/>
    <col min="13" max="13" width="11" customWidth="1"/>
    <col min="14" max="14" width="1.8554687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108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 t="s">
        <v>110</v>
      </c>
      <c r="E5" s="158"/>
      <c r="F5" s="158"/>
      <c r="G5" s="158"/>
      <c r="H5" s="158"/>
      <c r="I5" s="158"/>
      <c r="J5" s="158"/>
    </row>
    <row r="6" spans="1:11" x14ac:dyDescent="0.25">
      <c r="A6" s="34" t="s">
        <v>87</v>
      </c>
      <c r="B6" s="47">
        <v>159604.74</v>
      </c>
      <c r="C6" s="47">
        <v>157144.64000000001</v>
      </c>
    </row>
    <row r="7" spans="1:11" x14ac:dyDescent="0.25">
      <c r="A7" s="4" t="s">
        <v>90</v>
      </c>
      <c r="B7" s="47">
        <v>155455.69</v>
      </c>
      <c r="C7" s="47">
        <v>157507.25</v>
      </c>
    </row>
    <row r="8" spans="1:11" x14ac:dyDescent="0.25">
      <c r="A8" s="4" t="s">
        <v>98</v>
      </c>
      <c r="B8" s="47">
        <v>170405.23</v>
      </c>
      <c r="C8" s="47">
        <v>156548.95000000001</v>
      </c>
    </row>
    <row r="9" spans="1:11" x14ac:dyDescent="0.25">
      <c r="A9" s="4" t="s">
        <v>101</v>
      </c>
      <c r="B9" s="39">
        <v>169267.51</v>
      </c>
      <c r="C9" s="39">
        <v>159133.94</v>
      </c>
      <c r="D9" s="47"/>
    </row>
    <row r="10" spans="1:11" x14ac:dyDescent="0.25">
      <c r="A10" s="4" t="s">
        <v>105</v>
      </c>
      <c r="B10" s="48">
        <v>187621.96</v>
      </c>
      <c r="C10" s="48">
        <v>158141.4</v>
      </c>
      <c r="D10" s="47"/>
    </row>
    <row r="11" spans="1:11" x14ac:dyDescent="0.25">
      <c r="A11" s="4" t="s">
        <v>109</v>
      </c>
      <c r="B11" s="48">
        <v>180445.41</v>
      </c>
      <c r="C11" s="48">
        <v>160505.34</v>
      </c>
      <c r="D11" s="39"/>
    </row>
    <row r="12" spans="1:11" x14ac:dyDescent="0.25">
      <c r="A12" s="4"/>
      <c r="B12" s="47"/>
      <c r="D12" s="47"/>
    </row>
    <row r="19" spans="1:10" ht="13.7" customHeight="1" x14ac:dyDescent="0.25"/>
    <row r="20" spans="1:10" ht="12.95" customHeight="1" x14ac:dyDescent="0.25">
      <c r="G20" s="20" t="s">
        <v>24</v>
      </c>
      <c r="H20" s="20"/>
      <c r="I20" s="20">
        <v>0</v>
      </c>
      <c r="J20" s="20">
        <v>25450</v>
      </c>
    </row>
    <row r="21" spans="1:10" ht="12.95" customHeight="1" x14ac:dyDescent="0.25">
      <c r="A21" s="15"/>
      <c r="B21" s="15" t="s">
        <v>106</v>
      </c>
      <c r="C21" s="15" t="s">
        <v>53</v>
      </c>
      <c r="D21" s="16"/>
      <c r="E21" s="16"/>
      <c r="F21" s="16"/>
      <c r="G21" s="20" t="s">
        <v>25</v>
      </c>
      <c r="H21" s="20"/>
      <c r="I21" s="20">
        <v>34762.550000000003</v>
      </c>
      <c r="J21" s="20">
        <v>69399.97</v>
      </c>
    </row>
    <row r="22" spans="1:10" ht="12.95" customHeight="1" x14ac:dyDescent="0.25">
      <c r="A22" s="12" t="s">
        <v>24</v>
      </c>
      <c r="B22" s="15">
        <v>0</v>
      </c>
      <c r="C22" s="51">
        <v>25450</v>
      </c>
      <c r="D22" s="16"/>
      <c r="E22" s="16"/>
      <c r="F22" s="16"/>
      <c r="G22" s="20" t="s">
        <v>27</v>
      </c>
      <c r="H22" s="20"/>
      <c r="I22" s="20">
        <v>590</v>
      </c>
      <c r="J22" s="20">
        <v>15700</v>
      </c>
    </row>
    <row r="23" spans="1:10" ht="12.95" customHeight="1" x14ac:dyDescent="0.25">
      <c r="A23" s="12" t="s">
        <v>25</v>
      </c>
      <c r="B23">
        <v>34762.550000000003</v>
      </c>
      <c r="C23">
        <v>69399.97</v>
      </c>
      <c r="D23" s="16"/>
      <c r="E23" s="16"/>
      <c r="F23" s="16"/>
      <c r="G23" s="20" t="s">
        <v>28</v>
      </c>
      <c r="H23" s="20"/>
      <c r="I23" s="20">
        <v>74105.75</v>
      </c>
      <c r="J23" s="20">
        <v>506801.78</v>
      </c>
    </row>
    <row r="24" spans="1:10" ht="12.95" customHeight="1" x14ac:dyDescent="0.25">
      <c r="A24" s="12" t="s">
        <v>27</v>
      </c>
      <c r="B24">
        <v>590</v>
      </c>
      <c r="C24">
        <v>15700</v>
      </c>
      <c r="D24" s="16"/>
      <c r="E24" s="16" t="s">
        <v>54</v>
      </c>
      <c r="F24" s="16">
        <f>B25</f>
        <v>74105.75</v>
      </c>
      <c r="G24" s="20" t="s">
        <v>29</v>
      </c>
      <c r="H24" s="20"/>
      <c r="I24" s="20">
        <v>51242.59</v>
      </c>
      <c r="J24" s="20">
        <v>363116.07</v>
      </c>
    </row>
    <row r="25" spans="1:10" ht="12.95" customHeight="1" x14ac:dyDescent="0.25">
      <c r="A25" s="12" t="s">
        <v>28</v>
      </c>
      <c r="B25">
        <v>74105.75</v>
      </c>
      <c r="C25">
        <v>506801.78</v>
      </c>
      <c r="D25" s="16"/>
      <c r="E25" s="16" t="s">
        <v>55</v>
      </c>
      <c r="F25" s="16">
        <f>B26</f>
        <v>51242.59</v>
      </c>
      <c r="G25" s="20" t="s">
        <v>30</v>
      </c>
      <c r="H25" s="20"/>
      <c r="I25" s="20">
        <v>1472.5</v>
      </c>
      <c r="J25" s="20">
        <v>6005</v>
      </c>
    </row>
    <row r="26" spans="1:10" ht="12.95" customHeight="1" x14ac:dyDescent="0.25">
      <c r="A26" s="12" t="s">
        <v>29</v>
      </c>
      <c r="B26">
        <v>51242.59</v>
      </c>
      <c r="C26">
        <v>363116.07</v>
      </c>
      <c r="D26" s="16"/>
      <c r="E26" s="16" t="s">
        <v>56</v>
      </c>
      <c r="F26" s="16">
        <f>SUM(B23,B27,B28:B32,B36:B39)</f>
        <v>41576.120000000003</v>
      </c>
      <c r="G26" s="20" t="s">
        <v>31</v>
      </c>
      <c r="H26" s="20"/>
      <c r="I26" s="20">
        <v>0</v>
      </c>
      <c r="J26" s="20">
        <v>3933.5</v>
      </c>
    </row>
    <row r="27" spans="1:10" ht="12.95" customHeight="1" x14ac:dyDescent="0.25">
      <c r="A27" s="12" t="s">
        <v>30</v>
      </c>
      <c r="B27">
        <v>1472.5</v>
      </c>
      <c r="C27">
        <v>6005</v>
      </c>
      <c r="D27" s="16"/>
      <c r="E27" s="16" t="s">
        <v>57</v>
      </c>
      <c r="F27" s="16">
        <f>B22+B24</f>
        <v>590</v>
      </c>
      <c r="G27" s="20" t="s">
        <v>32</v>
      </c>
      <c r="H27" s="20"/>
      <c r="I27" s="20">
        <v>868</v>
      </c>
      <c r="J27" s="20">
        <v>7686</v>
      </c>
    </row>
    <row r="28" spans="1:10" ht="12.95" customHeight="1" x14ac:dyDescent="0.25">
      <c r="A28" s="12" t="s">
        <v>31</v>
      </c>
      <c r="B28">
        <v>0</v>
      </c>
      <c r="C28">
        <v>3933.5</v>
      </c>
      <c r="D28" s="16"/>
      <c r="E28" s="16" t="s">
        <v>58</v>
      </c>
      <c r="F28" s="16">
        <f>SUM(B33:B35)</f>
        <v>15718.85</v>
      </c>
      <c r="G28" s="20" t="s">
        <v>33</v>
      </c>
      <c r="H28" s="20"/>
      <c r="I28" s="20">
        <v>0</v>
      </c>
      <c r="J28" s="20">
        <v>0</v>
      </c>
    </row>
    <row r="29" spans="1:10" ht="12.95" customHeight="1" x14ac:dyDescent="0.25">
      <c r="A29" s="12" t="s">
        <v>32</v>
      </c>
      <c r="B29">
        <v>868</v>
      </c>
      <c r="C29">
        <v>7686</v>
      </c>
      <c r="D29" s="16"/>
      <c r="E29" s="20" t="s">
        <v>95</v>
      </c>
      <c r="F29" s="20">
        <f>SUM(F24:F28)</f>
        <v>183233.31</v>
      </c>
      <c r="G29" s="20" t="s">
        <v>34</v>
      </c>
      <c r="H29" s="20"/>
      <c r="I29" s="20">
        <v>3475</v>
      </c>
      <c r="J29" s="20">
        <v>29155</v>
      </c>
    </row>
    <row r="30" spans="1:10" ht="12.95" customHeight="1" x14ac:dyDescent="0.25">
      <c r="A30" s="12" t="s">
        <v>33</v>
      </c>
      <c r="B30">
        <v>0</v>
      </c>
      <c r="C30" s="15">
        <v>0</v>
      </c>
      <c r="D30" s="16"/>
      <c r="E30" s="16"/>
      <c r="F30" s="16"/>
      <c r="G30" s="20" t="s">
        <v>35</v>
      </c>
      <c r="H30" s="20"/>
      <c r="I30" s="20">
        <v>965</v>
      </c>
      <c r="J30" s="20">
        <v>8540</v>
      </c>
    </row>
    <row r="31" spans="1:10" ht="12.95" customHeight="1" x14ac:dyDescent="0.25">
      <c r="A31" s="12" t="s">
        <v>34</v>
      </c>
      <c r="B31">
        <v>3475</v>
      </c>
      <c r="C31">
        <v>29155</v>
      </c>
      <c r="D31" s="16"/>
      <c r="E31" s="16"/>
      <c r="F31" s="16"/>
      <c r="G31" s="20" t="s">
        <v>36</v>
      </c>
      <c r="H31" s="20"/>
      <c r="I31" s="20">
        <v>0</v>
      </c>
      <c r="J31" s="20">
        <v>190</v>
      </c>
    </row>
    <row r="32" spans="1:10" ht="12.95" customHeight="1" x14ac:dyDescent="0.25">
      <c r="A32" s="12" t="s">
        <v>35</v>
      </c>
      <c r="B32">
        <v>965</v>
      </c>
      <c r="C32">
        <v>8540</v>
      </c>
      <c r="D32" s="16"/>
      <c r="E32" s="16"/>
      <c r="F32" s="16"/>
      <c r="G32" s="20" t="s">
        <v>37</v>
      </c>
      <c r="H32" s="20"/>
      <c r="I32" s="20">
        <v>15718.85</v>
      </c>
      <c r="J32" s="20">
        <v>113314.4</v>
      </c>
    </row>
    <row r="33" spans="1:12" ht="12.95" customHeight="1" x14ac:dyDescent="0.25">
      <c r="A33" s="12" t="s">
        <v>36</v>
      </c>
      <c r="B33" s="15">
        <v>0</v>
      </c>
      <c r="C33" s="51">
        <v>190</v>
      </c>
      <c r="D33" s="16"/>
      <c r="E33" s="16"/>
      <c r="F33" s="16"/>
      <c r="G33" s="20" t="s">
        <v>38</v>
      </c>
      <c r="H33" s="20"/>
      <c r="I33" s="20">
        <v>0</v>
      </c>
      <c r="J33" s="20">
        <v>730</v>
      </c>
    </row>
    <row r="34" spans="1:12" ht="12.95" customHeight="1" x14ac:dyDescent="0.25">
      <c r="A34" s="12" t="s">
        <v>37</v>
      </c>
      <c r="B34">
        <v>15718.85</v>
      </c>
      <c r="C34">
        <v>113314.4</v>
      </c>
      <c r="D34" s="16"/>
      <c r="E34" s="16"/>
      <c r="F34" s="16"/>
      <c r="G34" s="20" t="s">
        <v>39</v>
      </c>
      <c r="H34" s="20"/>
      <c r="I34" s="20">
        <v>0</v>
      </c>
      <c r="J34" s="20">
        <v>6340.7</v>
      </c>
    </row>
    <row r="35" spans="1:12" ht="12.95" customHeight="1" x14ac:dyDescent="0.25">
      <c r="A35" s="12" t="s">
        <v>38</v>
      </c>
      <c r="B35">
        <v>0</v>
      </c>
      <c r="C35">
        <v>730</v>
      </c>
      <c r="D35" s="16"/>
      <c r="E35" s="16"/>
      <c r="F35" s="16"/>
      <c r="G35" s="20" t="s">
        <v>40</v>
      </c>
      <c r="H35" s="20"/>
      <c r="I35" s="20">
        <v>33.06</v>
      </c>
      <c r="J35" s="20">
        <v>219.81</v>
      </c>
    </row>
    <row r="36" spans="1:12" ht="12.95" customHeight="1" x14ac:dyDescent="0.25">
      <c r="A36" s="12" t="s">
        <v>39</v>
      </c>
      <c r="B36">
        <v>0</v>
      </c>
      <c r="C36">
        <v>6340.7</v>
      </c>
      <c r="D36" s="16"/>
      <c r="E36" s="16"/>
      <c r="F36" s="16"/>
      <c r="G36" s="20" t="s">
        <v>41</v>
      </c>
      <c r="H36" s="20"/>
      <c r="I36" s="60">
        <v>-2787.9</v>
      </c>
      <c r="J36" s="60">
        <v>9822.52</v>
      </c>
    </row>
    <row r="37" spans="1:12" ht="12.95" customHeight="1" x14ac:dyDescent="0.25">
      <c r="A37" s="12" t="s">
        <v>40</v>
      </c>
      <c r="B37">
        <v>33.06</v>
      </c>
      <c r="C37">
        <v>219.81</v>
      </c>
      <c r="D37" s="16"/>
      <c r="E37" s="16"/>
      <c r="F37" s="16"/>
      <c r="G37" s="20" t="s">
        <v>42</v>
      </c>
      <c r="H37" s="20"/>
      <c r="I37" s="60">
        <v>0.01</v>
      </c>
      <c r="J37" s="60">
        <v>14306.18</v>
      </c>
    </row>
    <row r="38" spans="1:12" ht="12.95" customHeight="1" x14ac:dyDescent="0.25">
      <c r="A38" s="12" t="s">
        <v>41</v>
      </c>
      <c r="C38">
        <v>9822.52</v>
      </c>
      <c r="D38" s="16"/>
      <c r="E38" s="16"/>
      <c r="F38" s="16"/>
      <c r="G38" s="20"/>
      <c r="H38" s="20"/>
      <c r="I38" s="20">
        <f>SUM(I20:I37)</f>
        <v>180445.41000000003</v>
      </c>
      <c r="J38" s="20">
        <f>SUM(J20:J37)</f>
        <v>1180710.93</v>
      </c>
    </row>
    <row r="39" spans="1:12" ht="12.95" customHeight="1" x14ac:dyDescent="0.25">
      <c r="A39" s="12" t="s">
        <v>42</v>
      </c>
      <c r="B39">
        <v>0.01</v>
      </c>
      <c r="C39">
        <v>14306.18</v>
      </c>
      <c r="G39" s="166"/>
      <c r="H39" s="166"/>
      <c r="I39" s="62"/>
      <c r="J39" s="63"/>
      <c r="K39" s="63"/>
    </row>
    <row r="40" spans="1:12" ht="12.95" customHeight="1" x14ac:dyDescent="0.25">
      <c r="A40" s="25"/>
      <c r="B40" s="35">
        <f>SUM(B22:B39)</f>
        <v>183233.31000000003</v>
      </c>
      <c r="C40" s="43">
        <f>SUM(C22:C39)</f>
        <v>1180710.93</v>
      </c>
      <c r="G40" s="166"/>
      <c r="H40" s="166"/>
      <c r="I40" s="62"/>
      <c r="J40" s="63"/>
      <c r="K40" s="62"/>
      <c r="L40" s="63"/>
    </row>
    <row r="41" spans="1:12" ht="12.95" customHeight="1" x14ac:dyDescent="0.25">
      <c r="A41" s="3"/>
      <c r="G41" s="166"/>
      <c r="H41" s="166"/>
      <c r="I41" s="62"/>
      <c r="J41" s="63"/>
      <c r="K41" s="62"/>
      <c r="L41" s="63"/>
    </row>
    <row r="42" spans="1:12" ht="12.95" customHeight="1" x14ac:dyDescent="0.25">
      <c r="A42" s="3"/>
      <c r="G42" s="166"/>
      <c r="H42" s="166"/>
      <c r="I42" s="62"/>
      <c r="J42" s="63"/>
      <c r="K42" s="62"/>
      <c r="L42" s="63"/>
    </row>
    <row r="43" spans="1:12" ht="12.95" customHeight="1" x14ac:dyDescent="0.25">
      <c r="A43" s="3" t="s">
        <v>41</v>
      </c>
      <c r="B43">
        <v>-2787.9</v>
      </c>
      <c r="C43">
        <v>12610.42</v>
      </c>
      <c r="G43" s="166"/>
      <c r="H43" s="166"/>
      <c r="I43" s="62"/>
      <c r="J43" s="63"/>
      <c r="K43" s="62"/>
      <c r="L43" s="63"/>
    </row>
    <row r="44" spans="1:12" ht="12.95" customHeight="1" x14ac:dyDescent="0.25">
      <c r="A44" s="3" t="s">
        <v>42</v>
      </c>
      <c r="B44">
        <v>0.01</v>
      </c>
      <c r="C44">
        <v>14306.17</v>
      </c>
      <c r="G44" s="166"/>
      <c r="H44" s="166"/>
      <c r="I44" s="62"/>
      <c r="J44" s="63"/>
      <c r="K44" s="62"/>
      <c r="L44" s="63"/>
    </row>
    <row r="45" spans="1:12" ht="12.95" customHeight="1" x14ac:dyDescent="0.25">
      <c r="B45" s="2">
        <f>SUM(B22:B44)</f>
        <v>363678.73000000004</v>
      </c>
      <c r="C45" s="2">
        <f>SUM(C22:C44)</f>
        <v>2388338.4499999997</v>
      </c>
      <c r="G45" s="166"/>
      <c r="H45" s="166"/>
      <c r="I45" s="62"/>
      <c r="J45" s="63"/>
      <c r="K45" s="62"/>
      <c r="L45" s="63"/>
    </row>
    <row r="46" spans="1:12" ht="12.95" customHeight="1" x14ac:dyDescent="0.25">
      <c r="G46" s="166"/>
      <c r="H46" s="166"/>
      <c r="I46" s="62"/>
      <c r="J46" s="63"/>
      <c r="K46" s="62"/>
      <c r="L46" s="63"/>
    </row>
    <row r="47" spans="1:12" ht="12.95" customHeight="1" x14ac:dyDescent="0.25">
      <c r="G47" s="166"/>
      <c r="H47" s="166"/>
      <c r="I47" s="62"/>
      <c r="J47" s="63"/>
      <c r="K47" s="62"/>
      <c r="L47" s="63"/>
    </row>
    <row r="48" spans="1:12" ht="12.95" customHeight="1" x14ac:dyDescent="0.25">
      <c r="G48" s="166"/>
      <c r="H48" s="166"/>
      <c r="I48" s="62"/>
      <c r="J48" s="63"/>
      <c r="K48" s="62"/>
      <c r="L48" s="63"/>
    </row>
    <row r="49" spans="7:12" ht="12.95" customHeight="1" x14ac:dyDescent="0.25">
      <c r="G49" s="166"/>
      <c r="H49" s="166"/>
      <c r="I49" s="62"/>
      <c r="J49" s="63"/>
      <c r="K49" s="62"/>
      <c r="L49" s="63"/>
    </row>
    <row r="50" spans="7:12" ht="12.95" customHeight="1" x14ac:dyDescent="0.25">
      <c r="G50" s="166"/>
      <c r="H50" s="166"/>
      <c r="I50" s="62"/>
      <c r="J50" s="63"/>
      <c r="K50" s="62"/>
      <c r="L50" s="63"/>
    </row>
    <row r="51" spans="7:12" ht="12.95" customHeight="1" x14ac:dyDescent="0.25">
      <c r="G51" s="166"/>
      <c r="H51" s="166"/>
      <c r="I51" s="62"/>
      <c r="J51" s="63"/>
      <c r="K51" s="62"/>
      <c r="L51" s="63"/>
    </row>
    <row r="52" spans="7:12" ht="12.95" customHeight="1" x14ac:dyDescent="0.25">
      <c r="G52" s="166"/>
      <c r="H52" s="166"/>
      <c r="I52" s="62"/>
      <c r="J52" s="63"/>
      <c r="K52" s="62"/>
      <c r="L52" s="63"/>
    </row>
    <row r="53" spans="7:12" ht="12.95" customHeight="1" x14ac:dyDescent="0.25">
      <c r="G53" s="166"/>
      <c r="H53" s="166"/>
      <c r="I53" s="62"/>
      <c r="J53" s="63"/>
      <c r="K53" s="62"/>
      <c r="L53" s="63"/>
    </row>
    <row r="54" spans="7:12" ht="12.95" customHeight="1" x14ac:dyDescent="0.25">
      <c r="G54" s="166"/>
      <c r="H54" s="166"/>
      <c r="I54" s="62"/>
      <c r="J54" s="63"/>
      <c r="K54" s="62"/>
      <c r="L54" s="63"/>
    </row>
    <row r="55" spans="7:12" ht="12.95" customHeight="1" x14ac:dyDescent="0.25">
      <c r="G55" s="166"/>
      <c r="H55" s="166"/>
      <c r="I55" s="62"/>
      <c r="J55" s="63"/>
      <c r="K55" s="62"/>
      <c r="L55" s="63"/>
    </row>
    <row r="56" spans="7:12" ht="12.95" customHeight="1" x14ac:dyDescent="0.25">
      <c r="G56" s="166"/>
      <c r="H56" s="166"/>
      <c r="I56" s="62"/>
      <c r="J56" s="63"/>
      <c r="K56" s="62"/>
      <c r="L56" s="63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73">
        <v>3925.76</v>
      </c>
      <c r="L86" s="73"/>
    </row>
    <row r="87" spans="1:12" ht="12.95" customHeight="1" x14ac:dyDescent="0.25">
      <c r="A87" s="49"/>
      <c r="B87" s="49"/>
      <c r="C87" s="49" t="s">
        <v>23</v>
      </c>
      <c r="D87" s="49"/>
      <c r="E87" s="168">
        <v>90386.44</v>
      </c>
      <c r="F87" s="168"/>
      <c r="G87" s="14"/>
      <c r="H87" s="11" t="s">
        <v>69</v>
      </c>
      <c r="I87" s="11"/>
      <c r="J87" s="11"/>
      <c r="K87" s="74">
        <v>34.28</v>
      </c>
      <c r="L87" s="74"/>
    </row>
    <row r="88" spans="1:12" ht="12.95" customHeight="1" x14ac:dyDescent="0.25">
      <c r="A88" s="49"/>
      <c r="B88" s="49"/>
      <c r="C88" s="49" t="s">
        <v>22</v>
      </c>
      <c r="D88" s="49"/>
      <c r="E88" s="168">
        <v>-385</v>
      </c>
      <c r="F88" s="168"/>
      <c r="G88" s="14"/>
      <c r="H88" s="11" t="s">
        <v>70</v>
      </c>
      <c r="I88" s="11"/>
      <c r="J88" s="11"/>
      <c r="K88" s="74">
        <v>64.92</v>
      </c>
      <c r="L88" s="74"/>
    </row>
    <row r="89" spans="1:12" ht="12.95" customHeight="1" x14ac:dyDescent="0.25">
      <c r="A89" s="49"/>
      <c r="B89" s="49"/>
      <c r="C89" s="49" t="s">
        <v>21</v>
      </c>
      <c r="D89" s="49"/>
      <c r="E89" s="168">
        <v>4788.1499999999996</v>
      </c>
      <c r="F89" s="168"/>
      <c r="G89" s="14"/>
      <c r="H89" s="11" t="s">
        <v>71</v>
      </c>
      <c r="I89" s="11"/>
      <c r="J89" s="11"/>
      <c r="K89" s="74">
        <v>198.48</v>
      </c>
      <c r="L89" s="74"/>
    </row>
    <row r="90" spans="1:12" ht="12.95" customHeight="1" x14ac:dyDescent="0.25">
      <c r="A90" s="49"/>
      <c r="B90" s="49"/>
      <c r="C90" s="49" t="s">
        <v>20</v>
      </c>
      <c r="D90" s="49"/>
      <c r="E90" s="163">
        <v>25076.06</v>
      </c>
      <c r="F90" s="163"/>
      <c r="G90" s="14"/>
      <c r="H90" s="11" t="s">
        <v>72</v>
      </c>
      <c r="I90" s="11"/>
      <c r="J90" s="11"/>
      <c r="K90" s="74">
        <v>1970.93</v>
      </c>
      <c r="L90" s="74"/>
    </row>
    <row r="91" spans="1:12" ht="12.95" customHeight="1" x14ac:dyDescent="0.25">
      <c r="A91" s="49"/>
      <c r="B91" s="49"/>
      <c r="C91" s="49" t="s">
        <v>19</v>
      </c>
      <c r="D91" s="49"/>
      <c r="E91" s="168">
        <v>91089.18</v>
      </c>
      <c r="F91" s="168"/>
      <c r="G91" s="14"/>
      <c r="H91" s="11" t="s">
        <v>73</v>
      </c>
      <c r="I91" s="11"/>
      <c r="J91" s="11"/>
      <c r="K91" s="73">
        <v>5983.27</v>
      </c>
      <c r="L91" s="73"/>
    </row>
    <row r="92" spans="1:12" ht="12.95" customHeight="1" x14ac:dyDescent="0.25">
      <c r="A92" s="49"/>
      <c r="B92" s="49"/>
      <c r="C92" s="49" t="s">
        <v>18</v>
      </c>
      <c r="D92" s="49"/>
      <c r="E92" s="163">
        <v>0</v>
      </c>
      <c r="F92" s="163"/>
      <c r="G92" s="14"/>
      <c r="H92" s="11" t="s">
        <v>74</v>
      </c>
      <c r="I92" s="11"/>
      <c r="J92" s="11"/>
      <c r="K92" s="73">
        <v>57609.37</v>
      </c>
      <c r="L92" s="73"/>
    </row>
    <row r="93" spans="1:12" ht="12.95" customHeight="1" x14ac:dyDescent="0.25">
      <c r="A93" s="49"/>
      <c r="B93" s="49"/>
      <c r="C93" s="49" t="s">
        <v>17</v>
      </c>
      <c r="D93" s="49"/>
      <c r="E93" s="163">
        <v>60</v>
      </c>
      <c r="F93" s="163"/>
      <c r="G93" s="14"/>
      <c r="H93" s="11" t="s">
        <v>75</v>
      </c>
      <c r="I93" s="11"/>
      <c r="J93" s="11"/>
      <c r="K93" s="63">
        <v>8218.6299999999992</v>
      </c>
    </row>
    <row r="94" spans="1:12" ht="12.95" customHeight="1" x14ac:dyDescent="0.25">
      <c r="A94" s="49"/>
      <c r="B94" s="49"/>
      <c r="C94" s="49" t="s">
        <v>16</v>
      </c>
      <c r="D94" s="49"/>
      <c r="E94" s="163">
        <v>50</v>
      </c>
      <c r="F94" s="163"/>
      <c r="G94" s="14"/>
      <c r="H94" s="11" t="s">
        <v>76</v>
      </c>
      <c r="I94" s="11"/>
      <c r="J94" s="11"/>
      <c r="K94" s="168">
        <v>340.9</v>
      </c>
      <c r="L94" s="168"/>
    </row>
    <row r="95" spans="1:12" ht="12.95" customHeight="1" x14ac:dyDescent="0.25">
      <c r="A95" s="49"/>
      <c r="B95" s="49"/>
      <c r="C95" s="49" t="s">
        <v>15</v>
      </c>
      <c r="D95" s="49"/>
      <c r="E95" s="163">
        <v>70</v>
      </c>
      <c r="F95" s="163"/>
      <c r="G95" s="14"/>
      <c r="H95" s="11" t="s">
        <v>77</v>
      </c>
      <c r="I95" s="11"/>
      <c r="J95" s="11" t="s">
        <v>96</v>
      </c>
      <c r="K95" s="11"/>
    </row>
    <row r="96" spans="1:12" ht="12.95" customHeight="1" x14ac:dyDescent="0.25">
      <c r="A96" s="49"/>
      <c r="B96" s="49"/>
      <c r="C96" s="49" t="s">
        <v>14</v>
      </c>
      <c r="D96" s="49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49"/>
      <c r="B97" s="49"/>
      <c r="C97" s="49" t="s">
        <v>13</v>
      </c>
      <c r="D97" s="49"/>
      <c r="E97" s="163">
        <v>306237.40000000002</v>
      </c>
      <c r="F97" s="163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49"/>
      <c r="B98" s="49"/>
      <c r="C98" s="49" t="s">
        <v>12</v>
      </c>
      <c r="D98" s="49"/>
      <c r="E98" s="163">
        <v>228150.68</v>
      </c>
      <c r="F98" s="163"/>
      <c r="G98" s="14"/>
      <c r="H98" s="11"/>
      <c r="I98" s="11"/>
      <c r="J98" s="11"/>
      <c r="K98" s="27">
        <f>SUM(K86:K97)</f>
        <v>78346.540000000008</v>
      </c>
    </row>
    <row r="99" spans="1:14" ht="12.95" customHeight="1" x14ac:dyDescent="0.25">
      <c r="A99" s="49"/>
      <c r="B99" s="49"/>
      <c r="C99" s="49" t="s">
        <v>10</v>
      </c>
      <c r="D99" s="49"/>
      <c r="E99" s="163">
        <v>48938.45</v>
      </c>
      <c r="F99" s="163"/>
      <c r="G99" s="14"/>
      <c r="H99" s="11"/>
      <c r="I99" s="11"/>
      <c r="J99" s="11"/>
      <c r="K99" s="11"/>
    </row>
    <row r="100" spans="1:14" ht="12.95" customHeight="1" x14ac:dyDescent="0.25">
      <c r="A100" s="49"/>
      <c r="B100" s="49"/>
      <c r="C100" s="49" t="s">
        <v>9</v>
      </c>
      <c r="D100" s="49"/>
      <c r="E100" s="163">
        <v>1580.66</v>
      </c>
      <c r="F100" s="163"/>
      <c r="G100" s="14"/>
      <c r="H100" s="11"/>
      <c r="I100" s="11"/>
      <c r="J100" s="11"/>
      <c r="K100" s="11"/>
    </row>
    <row r="101" spans="1:14" ht="12.95" customHeight="1" x14ac:dyDescent="0.25">
      <c r="A101" s="49"/>
      <c r="B101" s="49"/>
      <c r="C101" s="49" t="s">
        <v>8</v>
      </c>
      <c r="D101" s="49"/>
      <c r="E101" s="163">
        <v>20129.54</v>
      </c>
      <c r="F101" s="163"/>
      <c r="G101" s="14"/>
      <c r="H101" s="11"/>
      <c r="I101" s="11"/>
      <c r="J101" s="11"/>
      <c r="K101" s="11"/>
    </row>
    <row r="102" spans="1:14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816321.55999999994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4" ht="12.95" customHeight="1" x14ac:dyDescent="0.25"/>
    <row r="105" spans="1:14" ht="12.95" customHeight="1" x14ac:dyDescent="0.25">
      <c r="A105" s="47"/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47"/>
      <c r="D106" s="47"/>
      <c r="E106" s="47"/>
      <c r="F106" s="47"/>
      <c r="G106" s="47"/>
      <c r="H106" s="47"/>
      <c r="I106" s="47"/>
      <c r="J106" s="47"/>
      <c r="K106" s="47"/>
      <c r="L106" s="47"/>
      <c r="M106" s="47"/>
      <c r="N106" s="47"/>
    </row>
    <row r="107" spans="1:14" ht="12.95" customHeight="1" x14ac:dyDescent="0.25">
      <c r="A107" s="47"/>
      <c r="B107" s="47"/>
      <c r="C107" s="47"/>
      <c r="D107" s="47"/>
      <c r="E107" s="47"/>
      <c r="F107" s="47"/>
      <c r="G107" s="47"/>
      <c r="H107" s="47"/>
      <c r="I107" s="47"/>
      <c r="J107" s="47"/>
      <c r="K107" s="47"/>
      <c r="L107" s="47"/>
      <c r="M107" s="47"/>
      <c r="N107" s="47"/>
    </row>
    <row r="108" spans="1:14" ht="12.95" customHeight="1" x14ac:dyDescent="0.25">
      <c r="A108" s="48"/>
      <c r="B108" s="53"/>
      <c r="C108" s="48"/>
      <c r="D108" s="53"/>
      <c r="E108" s="48"/>
      <c r="F108" s="53"/>
      <c r="G108" s="48"/>
      <c r="H108" s="53"/>
      <c r="I108" s="169"/>
      <c r="J108" s="169"/>
      <c r="K108" s="53"/>
      <c r="L108" s="48"/>
      <c r="M108" s="47"/>
      <c r="N108" s="47"/>
    </row>
    <row r="109" spans="1:14" ht="12.95" customHeight="1" x14ac:dyDescent="0.25">
      <c r="A109" s="47"/>
      <c r="B109" s="47"/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47"/>
      <c r="N109" s="47"/>
    </row>
    <row r="110" spans="1:14" ht="12.95" customHeight="1" x14ac:dyDescent="0.25">
      <c r="A110" s="48"/>
      <c r="B110" s="48"/>
      <c r="C110" s="48"/>
      <c r="D110" s="48"/>
      <c r="E110" s="53"/>
      <c r="F110" s="169"/>
      <c r="G110" s="169"/>
      <c r="H110" s="53"/>
      <c r="I110" s="48"/>
      <c r="J110" s="71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47"/>
      <c r="D111" s="47"/>
      <c r="E111" s="47"/>
      <c r="F111" s="47"/>
      <c r="G111" s="47"/>
      <c r="H111" s="47"/>
      <c r="I111" s="47"/>
      <c r="J111" s="47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47"/>
      <c r="D112" s="47"/>
      <c r="E112" s="47"/>
      <c r="F112" s="47"/>
      <c r="G112" s="47"/>
      <c r="H112" s="47"/>
      <c r="I112" s="47"/>
      <c r="J112" s="47"/>
      <c r="K112" s="47"/>
      <c r="L112" s="47"/>
      <c r="M112" s="47"/>
      <c r="N112" s="47"/>
    </row>
    <row r="113" spans="1:15" ht="12.95" customHeight="1" x14ac:dyDescent="0.25"/>
    <row r="114" spans="1:15" ht="12.95" customHeight="1" x14ac:dyDescent="0.25"/>
    <row r="115" spans="1:15" ht="12.95" customHeight="1" x14ac:dyDescent="0.25"/>
    <row r="116" spans="1:15" ht="12.95" customHeight="1" x14ac:dyDescent="0.25">
      <c r="A116" t="s">
        <v>60</v>
      </c>
    </row>
    <row r="117" spans="1:15" ht="12.95" customHeight="1" x14ac:dyDescent="0.25"/>
    <row r="118" spans="1:15" ht="12.95" customHeight="1" x14ac:dyDescent="0.25">
      <c r="I118" t="s">
        <v>103</v>
      </c>
    </row>
    <row r="119" spans="1:15" ht="12.95" customHeight="1" x14ac:dyDescent="0.25">
      <c r="A119" s="50" t="s">
        <v>61</v>
      </c>
      <c r="B119" s="50" t="s">
        <v>63</v>
      </c>
      <c r="C119" s="50" t="s">
        <v>64</v>
      </c>
      <c r="D119" s="50" t="s">
        <v>65</v>
      </c>
      <c r="E119" s="161" t="s">
        <v>66</v>
      </c>
      <c r="F119" s="161"/>
      <c r="G119" s="50" t="s">
        <v>62</v>
      </c>
      <c r="I119" s="56">
        <f>SUM(A120:F120)</f>
        <v>228150.68000000002</v>
      </c>
    </row>
    <row r="120" spans="1:15" ht="12.95" customHeight="1" x14ac:dyDescent="0.25">
      <c r="A120" s="48">
        <v>107698.68</v>
      </c>
      <c r="B120" s="54">
        <v>27443.64</v>
      </c>
      <c r="C120" s="54">
        <v>77984.2</v>
      </c>
      <c r="D120" s="54">
        <v>0.66</v>
      </c>
      <c r="E120" s="167">
        <v>15023.5</v>
      </c>
      <c r="F120" s="167"/>
      <c r="G120" s="56">
        <f>SUM(A120:F120)</f>
        <v>228150.68000000002</v>
      </c>
    </row>
    <row r="121" spans="1:15" ht="13.7" customHeight="1" x14ac:dyDescent="0.25">
      <c r="J121" s="166"/>
      <c r="K121" s="166"/>
      <c r="L121" s="63"/>
      <c r="M121" s="63"/>
    </row>
    <row r="122" spans="1:15" ht="12.95" customHeight="1" x14ac:dyDescent="0.25">
      <c r="B122" t="s">
        <v>111</v>
      </c>
      <c r="C122" t="s">
        <v>53</v>
      </c>
      <c r="J122" s="69"/>
      <c r="K122" s="69"/>
      <c r="L122" s="68"/>
      <c r="M122" s="68"/>
      <c r="N122" s="19"/>
      <c r="O122" s="19"/>
    </row>
    <row r="123" spans="1:15" ht="12.95" customHeight="1" x14ac:dyDescent="0.25">
      <c r="A123" s="3" t="s">
        <v>24</v>
      </c>
      <c r="B123" s="63">
        <v>0</v>
      </c>
      <c r="C123" s="63">
        <v>25450</v>
      </c>
      <c r="D123">
        <v>350</v>
      </c>
      <c r="I123" t="s">
        <v>24</v>
      </c>
      <c r="J123" s="69">
        <v>0</v>
      </c>
      <c r="K123" s="69">
        <v>25450</v>
      </c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63">
        <v>34762.550000000003</v>
      </c>
      <c r="C124" s="63">
        <v>69399.97</v>
      </c>
      <c r="I124" t="s">
        <v>25</v>
      </c>
      <c r="J124" s="69">
        <v>34762.550000000003</v>
      </c>
      <c r="K124" s="69">
        <v>69399.97</v>
      </c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63">
        <v>590</v>
      </c>
      <c r="C125" s="63">
        <v>15700</v>
      </c>
      <c r="I125" t="s">
        <v>27</v>
      </c>
      <c r="J125" s="69">
        <v>590</v>
      </c>
      <c r="K125" s="69">
        <v>15700</v>
      </c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63">
        <v>74105.75</v>
      </c>
      <c r="C126" s="63">
        <v>506801.78</v>
      </c>
      <c r="D126" s="158"/>
      <c r="E126" s="158"/>
      <c r="F126" s="158"/>
      <c r="I126" t="s">
        <v>28</v>
      </c>
      <c r="J126" s="69">
        <v>74105.75</v>
      </c>
      <c r="K126" s="69">
        <v>506801.78</v>
      </c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63">
        <v>51242.59</v>
      </c>
      <c r="C127" s="63">
        <v>363116.07</v>
      </c>
      <c r="I127" t="s">
        <v>29</v>
      </c>
      <c r="J127" s="69">
        <v>51242.59</v>
      </c>
      <c r="K127" s="69">
        <v>363116.07</v>
      </c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63">
        <v>1472.5</v>
      </c>
      <c r="C128" s="63">
        <v>6005</v>
      </c>
      <c r="H128" t="s">
        <v>104</v>
      </c>
      <c r="I128" t="s">
        <v>30</v>
      </c>
      <c r="J128" s="69">
        <v>1472.5</v>
      </c>
      <c r="K128" s="69">
        <v>6005</v>
      </c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63">
        <v>0</v>
      </c>
      <c r="C129" s="63">
        <v>3933.5</v>
      </c>
      <c r="I129" t="s">
        <v>31</v>
      </c>
      <c r="J129" s="69">
        <v>0</v>
      </c>
      <c r="K129" s="69">
        <v>3933.5</v>
      </c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63">
        <v>868</v>
      </c>
      <c r="C130" s="63">
        <v>7686</v>
      </c>
      <c r="H130" s="63"/>
      <c r="I130" s="63" t="s">
        <v>32</v>
      </c>
      <c r="J130" s="69">
        <v>868</v>
      </c>
      <c r="K130" s="69">
        <v>7686</v>
      </c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39">
        <v>0</v>
      </c>
      <c r="C131">
        <v>0</v>
      </c>
      <c r="H131" s="63"/>
      <c r="I131" s="63" t="s">
        <v>33</v>
      </c>
      <c r="J131" s="69">
        <v>0</v>
      </c>
      <c r="K131" s="69">
        <v>0</v>
      </c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63">
        <v>3475</v>
      </c>
      <c r="C132" s="63">
        <v>29155</v>
      </c>
      <c r="H132" s="63"/>
      <c r="I132" s="63" t="s">
        <v>34</v>
      </c>
      <c r="J132" s="69">
        <v>3475</v>
      </c>
      <c r="K132" s="69">
        <v>29155</v>
      </c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63">
        <v>965</v>
      </c>
      <c r="C133" s="63">
        <v>8540</v>
      </c>
      <c r="H133" s="63"/>
      <c r="I133" s="63" t="s">
        <v>35</v>
      </c>
      <c r="J133" s="69">
        <v>965</v>
      </c>
      <c r="K133" s="69">
        <v>8540</v>
      </c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63">
        <v>0</v>
      </c>
      <c r="C134" s="63">
        <v>190</v>
      </c>
      <c r="H134" s="63"/>
      <c r="I134" s="63" t="s">
        <v>36</v>
      </c>
      <c r="J134" s="69">
        <v>0</v>
      </c>
      <c r="K134" s="69">
        <v>190</v>
      </c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63">
        <v>15718.85</v>
      </c>
      <c r="C135" s="63">
        <v>113314.4</v>
      </c>
      <c r="H135" s="63"/>
      <c r="I135" s="63" t="s">
        <v>37</v>
      </c>
      <c r="J135" s="69">
        <v>15718.85</v>
      </c>
      <c r="K135" s="69">
        <v>113314.4</v>
      </c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63">
        <v>0</v>
      </c>
      <c r="C136" s="63">
        <v>730</v>
      </c>
      <c r="H136" s="63"/>
      <c r="I136" s="63" t="s">
        <v>38</v>
      </c>
      <c r="J136" s="69">
        <v>0</v>
      </c>
      <c r="K136" s="69">
        <v>730</v>
      </c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63">
        <v>0</v>
      </c>
      <c r="C137" s="63">
        <v>6340.7</v>
      </c>
      <c r="H137" s="63"/>
      <c r="I137" s="63" t="s">
        <v>39</v>
      </c>
      <c r="J137" s="69">
        <v>0</v>
      </c>
      <c r="K137" s="69">
        <v>6340.7</v>
      </c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63">
        <v>33.06</v>
      </c>
      <c r="C138" s="63">
        <v>219.81</v>
      </c>
      <c r="I138" t="s">
        <v>40</v>
      </c>
      <c r="J138" s="69">
        <v>33.06</v>
      </c>
      <c r="K138" s="69">
        <v>219.81</v>
      </c>
      <c r="L138" s="68"/>
      <c r="M138" s="68"/>
      <c r="N138" s="19"/>
      <c r="O138" s="19"/>
    </row>
    <row r="139" spans="1:18" ht="13.7" customHeight="1" x14ac:dyDescent="0.25">
      <c r="A139" s="3" t="s">
        <v>41</v>
      </c>
      <c r="B139" s="63">
        <v>-2787.9</v>
      </c>
      <c r="C139" s="63">
        <v>9822.52</v>
      </c>
      <c r="H139" s="63"/>
      <c r="I139" s="63" t="s">
        <v>41</v>
      </c>
      <c r="J139" s="69">
        <v>-2787.9</v>
      </c>
      <c r="K139" s="69">
        <v>9822.52</v>
      </c>
      <c r="L139" s="69"/>
      <c r="M139" s="69"/>
      <c r="N139" s="69"/>
      <c r="O139" s="69"/>
      <c r="P139" s="59">
        <v>187621.96</v>
      </c>
      <c r="Q139" s="62"/>
      <c r="R139" s="59">
        <v>1000265.52</v>
      </c>
    </row>
    <row r="140" spans="1:18" ht="12.95" customHeight="1" x14ac:dyDescent="0.25">
      <c r="A140" s="3" t="s">
        <v>42</v>
      </c>
      <c r="B140" s="63">
        <v>0.01</v>
      </c>
      <c r="C140" s="63">
        <v>14306.18</v>
      </c>
      <c r="H140" s="63"/>
      <c r="I140" s="63" t="s">
        <v>42</v>
      </c>
      <c r="J140" s="19">
        <v>0.01</v>
      </c>
      <c r="K140" s="19">
        <v>14306.18</v>
      </c>
      <c r="L140" s="19"/>
      <c r="M140" s="19"/>
      <c r="N140" s="19"/>
      <c r="O140" s="19"/>
    </row>
    <row r="141" spans="1:18" ht="12.95" customHeight="1" x14ac:dyDescent="0.25">
      <c r="B141" s="2">
        <f>SUM(B123:B140)</f>
        <v>180445.41000000003</v>
      </c>
      <c r="C141" s="2">
        <f>SUM(C123:C140)</f>
        <v>1180710.93</v>
      </c>
      <c r="H141" s="63"/>
      <c r="I141" s="63"/>
      <c r="J141" s="19">
        <v>180445.41</v>
      </c>
      <c r="K141" s="19">
        <v>1180710.93</v>
      </c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51"/>
      <c r="C143" s="51"/>
      <c r="H143" s="63"/>
      <c r="I143" s="63"/>
      <c r="J143" s="19"/>
      <c r="K143" s="19"/>
      <c r="L143" s="19"/>
      <c r="M143" s="19"/>
      <c r="N143" s="19"/>
      <c r="O143" s="19"/>
    </row>
    <row r="144" spans="1:18" ht="12.95" customHeight="1" x14ac:dyDescent="0.25">
      <c r="B144" s="51"/>
      <c r="C144" s="51"/>
      <c r="H144" s="63"/>
      <c r="I144" s="63"/>
    </row>
    <row r="145" spans="2:9" ht="12.95" customHeight="1" x14ac:dyDescent="0.25">
      <c r="B145" s="51"/>
      <c r="C145" s="51"/>
      <c r="H145" s="63"/>
      <c r="I145" s="63"/>
    </row>
    <row r="146" spans="2:9" ht="13.7" customHeight="1" x14ac:dyDescent="0.25">
      <c r="C146" s="51"/>
      <c r="D146" s="51"/>
      <c r="H146" s="63"/>
      <c r="I146" s="63"/>
    </row>
    <row r="147" spans="2:9" ht="12.95" customHeight="1" x14ac:dyDescent="0.25">
      <c r="C147" s="51"/>
      <c r="D147" s="51"/>
      <c r="H147" s="63"/>
      <c r="I147" s="63"/>
    </row>
    <row r="148" spans="2:9" ht="12.95" customHeight="1" x14ac:dyDescent="0.25">
      <c r="C148" s="51"/>
      <c r="D148" s="51"/>
      <c r="H148" s="56"/>
      <c r="I148" s="56"/>
    </row>
    <row r="149" spans="2:9" ht="12.95" customHeight="1" x14ac:dyDescent="0.25">
      <c r="C149" s="51"/>
      <c r="D149" s="51"/>
    </row>
    <row r="150" spans="2:9" ht="13.7" customHeight="1" x14ac:dyDescent="0.25">
      <c r="C150" s="51"/>
      <c r="D150" s="51"/>
    </row>
    <row r="151" spans="2:9" ht="12.95" customHeight="1" x14ac:dyDescent="0.25">
      <c r="C151" s="51"/>
      <c r="D151" s="51"/>
    </row>
    <row r="152" spans="2:9" ht="12.95" customHeight="1" x14ac:dyDescent="0.25">
      <c r="C152" s="51"/>
      <c r="D152" s="51"/>
    </row>
    <row r="153" spans="2:9" ht="13.7" customHeight="1" x14ac:dyDescent="0.25">
      <c r="C153" s="51"/>
      <c r="D153" s="51"/>
    </row>
    <row r="154" spans="2:9" ht="12.95" customHeight="1" x14ac:dyDescent="0.25">
      <c r="C154" s="51"/>
      <c r="D154" s="51"/>
    </row>
    <row r="155" spans="2:9" ht="12.95" customHeight="1" x14ac:dyDescent="0.25">
      <c r="C155" s="51"/>
      <c r="D155" s="51"/>
    </row>
    <row r="156" spans="2:9" ht="12.95" customHeight="1" x14ac:dyDescent="0.25">
      <c r="C156" s="51"/>
      <c r="D156" s="51"/>
    </row>
    <row r="157" spans="2:9" ht="13.7" customHeight="1" x14ac:dyDescent="0.25">
      <c r="C157" s="51"/>
      <c r="D157" s="51"/>
    </row>
    <row r="158" spans="2:9" ht="12.95" customHeight="1" x14ac:dyDescent="0.25">
      <c r="C158" s="51"/>
      <c r="D158" s="51"/>
    </row>
    <row r="159" spans="2:9" ht="6" customHeight="1" x14ac:dyDescent="0.25">
      <c r="C159" s="51"/>
      <c r="D159" s="51"/>
    </row>
    <row r="160" spans="2:9" ht="24.95" customHeight="1" x14ac:dyDescent="0.25">
      <c r="C160" s="51"/>
      <c r="D160" s="51"/>
    </row>
    <row r="161" spans="3:4" ht="3" customHeight="1" x14ac:dyDescent="0.25">
      <c r="C161" s="51"/>
      <c r="D161" s="51"/>
    </row>
    <row r="162" spans="3:4" x14ac:dyDescent="0.25">
      <c r="C162" s="51"/>
      <c r="D162" s="51"/>
    </row>
    <row r="163" spans="3:4" x14ac:dyDescent="0.25">
      <c r="C163" s="51"/>
      <c r="D163" s="51"/>
    </row>
    <row r="164" spans="3:4" x14ac:dyDescent="0.25">
      <c r="C164" s="51"/>
      <c r="D164" s="51"/>
    </row>
    <row r="165" spans="3:4" x14ac:dyDescent="0.25">
      <c r="C165" s="51"/>
      <c r="D165" s="51"/>
    </row>
    <row r="166" spans="3:4" x14ac:dyDescent="0.25">
      <c r="C166" s="51"/>
      <c r="D166" s="51"/>
    </row>
    <row r="167" spans="3:4" x14ac:dyDescent="0.25">
      <c r="C167" s="51"/>
      <c r="D167" s="51"/>
    </row>
    <row r="168" spans="3:4" x14ac:dyDescent="0.25">
      <c r="C168" s="51"/>
      <c r="D168" s="51"/>
    </row>
    <row r="169" spans="3:4" x14ac:dyDescent="0.25">
      <c r="C169" s="51"/>
      <c r="D169" s="51"/>
    </row>
    <row r="170" spans="3:4" x14ac:dyDescent="0.25">
      <c r="C170" s="51"/>
      <c r="D170" s="51"/>
    </row>
    <row r="171" spans="3:4" x14ac:dyDescent="0.25">
      <c r="C171" s="51"/>
      <c r="D171" s="51"/>
    </row>
    <row r="172" spans="3:4" x14ac:dyDescent="0.25">
      <c r="C172" s="51"/>
      <c r="D172" s="51"/>
    </row>
    <row r="173" spans="3:4" x14ac:dyDescent="0.25">
      <c r="C173" s="51"/>
      <c r="D173" s="51"/>
    </row>
    <row r="174" spans="3:4" x14ac:dyDescent="0.25">
      <c r="C174" s="51"/>
      <c r="D174" s="51"/>
    </row>
    <row r="175" spans="3:4" x14ac:dyDescent="0.25">
      <c r="C175" s="51"/>
      <c r="D175" s="51"/>
    </row>
    <row r="176" spans="3:4" x14ac:dyDescent="0.25">
      <c r="C176" s="51"/>
      <c r="D176" s="51"/>
    </row>
    <row r="177" spans="3:4" x14ac:dyDescent="0.25">
      <c r="C177" s="51"/>
      <c r="D177" s="51"/>
    </row>
    <row r="178" spans="3:4" x14ac:dyDescent="0.25">
      <c r="C178" s="51"/>
      <c r="D178" s="51"/>
    </row>
    <row r="179" spans="3:4" x14ac:dyDescent="0.25">
      <c r="C179" s="51"/>
      <c r="D179" s="51"/>
    </row>
    <row r="180" spans="3:4" x14ac:dyDescent="0.25">
      <c r="C180" s="51"/>
      <c r="D180" s="51"/>
    </row>
    <row r="181" spans="3:4" x14ac:dyDescent="0.25">
      <c r="C181" s="51"/>
      <c r="D181" s="51"/>
    </row>
    <row r="182" spans="3:4" x14ac:dyDescent="0.25">
      <c r="C182" s="51"/>
      <c r="D182" s="51"/>
    </row>
    <row r="183" spans="3:4" x14ac:dyDescent="0.25">
      <c r="C183" s="51"/>
      <c r="D183" s="51"/>
    </row>
    <row r="184" spans="3:4" x14ac:dyDescent="0.25">
      <c r="C184" s="51"/>
      <c r="D184" s="51"/>
    </row>
    <row r="185" spans="3:4" x14ac:dyDescent="0.25">
      <c r="C185" s="51"/>
      <c r="D185" s="51"/>
    </row>
    <row r="186" spans="3:4" x14ac:dyDescent="0.25">
      <c r="C186" s="51"/>
      <c r="D186" s="51"/>
    </row>
    <row r="187" spans="3:4" x14ac:dyDescent="0.25">
      <c r="C187" s="51"/>
      <c r="D187" s="51"/>
    </row>
    <row r="188" spans="3:4" x14ac:dyDescent="0.25">
      <c r="C188" s="51"/>
      <c r="D188" s="51"/>
    </row>
    <row r="189" spans="3:4" x14ac:dyDescent="0.25">
      <c r="C189" s="51"/>
      <c r="D189" s="51"/>
    </row>
    <row r="190" spans="3:4" x14ac:dyDescent="0.25">
      <c r="C190" s="51"/>
      <c r="D190" s="51"/>
    </row>
    <row r="191" spans="3:4" x14ac:dyDescent="0.25">
      <c r="C191" s="51"/>
      <c r="D191" s="51"/>
    </row>
    <row r="192" spans="3:4" x14ac:dyDescent="0.25">
      <c r="C192" s="51"/>
      <c r="D192" s="51"/>
    </row>
    <row r="193" spans="3:4" x14ac:dyDescent="0.25">
      <c r="C193" s="51"/>
      <c r="D193" s="51"/>
    </row>
    <row r="194" spans="3:4" x14ac:dyDescent="0.25">
      <c r="C194" s="51"/>
      <c r="D194" s="51"/>
    </row>
    <row r="195" spans="3:4" x14ac:dyDescent="0.25">
      <c r="C195" s="51"/>
      <c r="D195" s="51"/>
    </row>
    <row r="196" spans="3:4" x14ac:dyDescent="0.25">
      <c r="C196" s="51"/>
      <c r="D196" s="51"/>
    </row>
  </sheetData>
  <mergeCells count="43">
    <mergeCell ref="K94:L94"/>
    <mergeCell ref="I108:J108"/>
    <mergeCell ref="D126:F126"/>
    <mergeCell ref="F110:G110"/>
    <mergeCell ref="E119:F119"/>
    <mergeCell ref="E120:F120"/>
    <mergeCell ref="J121:K121"/>
    <mergeCell ref="E96:F96"/>
    <mergeCell ref="E97:F97"/>
    <mergeCell ref="E98:F98"/>
    <mergeCell ref="E99:F99"/>
    <mergeCell ref="E100:F100"/>
    <mergeCell ref="E101:F101"/>
    <mergeCell ref="E95:F95"/>
    <mergeCell ref="E90:F90"/>
    <mergeCell ref="E91:F91"/>
    <mergeCell ref="E92:F92"/>
    <mergeCell ref="E93:F93"/>
    <mergeCell ref="E94:F94"/>
    <mergeCell ref="E89:F89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E87:F87"/>
    <mergeCell ref="E88:F88"/>
    <mergeCell ref="G47:H47"/>
    <mergeCell ref="C1:G2"/>
    <mergeCell ref="D3:F3"/>
    <mergeCell ref="D5:J5"/>
    <mergeCell ref="G39:H39"/>
    <mergeCell ref="G40:H40"/>
    <mergeCell ref="G41:H41"/>
    <mergeCell ref="G42:H42"/>
    <mergeCell ref="G43:H43"/>
    <mergeCell ref="G44:H44"/>
    <mergeCell ref="G45:H45"/>
    <mergeCell ref="G46:H46"/>
  </mergeCells>
  <pageMargins left="0.25" right="0.25" top="0.75" bottom="0.75" header="0.3" footer="0.3"/>
  <pageSetup scale="59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zoomScaleNormal="100" zoomScaleSheetLayoutView="100" workbookViewId="0">
      <selection activeCell="K170" sqref="K170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10.85546875" customWidth="1"/>
    <col min="6" max="6" width="9.855468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2.140625" customWidth="1"/>
    <col min="13" max="13" width="11" customWidth="1"/>
    <col min="14" max="14" width="1.8554687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112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 t="s">
        <v>114</v>
      </c>
      <c r="E5" s="158"/>
      <c r="F5" s="158"/>
      <c r="G5" s="158"/>
      <c r="H5" s="158"/>
      <c r="I5" s="158"/>
      <c r="J5" s="158"/>
    </row>
    <row r="6" spans="1:11" x14ac:dyDescent="0.25">
      <c r="A6" s="34" t="s">
        <v>90</v>
      </c>
      <c r="B6" s="82">
        <v>155455.69</v>
      </c>
      <c r="C6" s="83">
        <v>157507.25</v>
      </c>
    </row>
    <row r="7" spans="1:11" x14ac:dyDescent="0.25">
      <c r="A7" s="4" t="s">
        <v>98</v>
      </c>
      <c r="B7" s="82">
        <v>170525.23</v>
      </c>
      <c r="C7" s="84">
        <v>156548.95000000001</v>
      </c>
      <c r="D7" s="81"/>
    </row>
    <row r="8" spans="1:11" x14ac:dyDescent="0.25">
      <c r="A8" s="4" t="s">
        <v>101</v>
      </c>
      <c r="B8" s="82">
        <v>169267.51</v>
      </c>
      <c r="C8" s="84">
        <v>159133.94</v>
      </c>
      <c r="D8" s="72"/>
    </row>
    <row r="9" spans="1:11" x14ac:dyDescent="0.25">
      <c r="A9" s="4" t="s">
        <v>105</v>
      </c>
      <c r="B9" s="84">
        <v>187621.96</v>
      </c>
      <c r="C9" s="85">
        <v>159133.94</v>
      </c>
      <c r="D9" s="81"/>
    </row>
    <row r="10" spans="1:11" x14ac:dyDescent="0.25">
      <c r="A10" s="4" t="s">
        <v>109</v>
      </c>
      <c r="B10" s="84">
        <v>180445.41</v>
      </c>
      <c r="C10" s="83">
        <v>160505.34</v>
      </c>
      <c r="D10" s="72"/>
    </row>
    <row r="11" spans="1:11" x14ac:dyDescent="0.25">
      <c r="A11" s="4" t="s">
        <v>113</v>
      </c>
      <c r="B11" s="85">
        <v>169912.88</v>
      </c>
      <c r="C11" s="86">
        <v>147517.25</v>
      </c>
      <c r="D11" s="81"/>
    </row>
    <row r="12" spans="1:11" x14ac:dyDescent="0.25">
      <c r="A12" s="4"/>
      <c r="B12" s="47"/>
      <c r="D12" s="72"/>
    </row>
    <row r="13" spans="1:11" x14ac:dyDescent="0.25">
      <c r="D13" s="81"/>
    </row>
    <row r="15" spans="1:11" x14ac:dyDescent="0.25">
      <c r="D15" s="81"/>
    </row>
    <row r="17" spans="1:13" x14ac:dyDescent="0.25">
      <c r="D17" s="73"/>
    </row>
    <row r="18" spans="1:13" x14ac:dyDescent="0.25">
      <c r="D18" s="81"/>
    </row>
    <row r="19" spans="1:13" ht="13.7" customHeight="1" x14ac:dyDescent="0.25">
      <c r="D19" s="72"/>
    </row>
    <row r="20" spans="1:13" ht="12.95" customHeight="1" x14ac:dyDescent="0.25">
      <c r="G20" s="20" t="s">
        <v>24</v>
      </c>
      <c r="H20" s="20"/>
      <c r="I20" s="20">
        <v>0</v>
      </c>
      <c r="J20" s="20">
        <v>25450</v>
      </c>
      <c r="K20" s="89" t="s">
        <v>24</v>
      </c>
      <c r="L20" s="89"/>
      <c r="M20" s="66">
        <v>0</v>
      </c>
    </row>
    <row r="21" spans="1:13" ht="12.95" customHeight="1" x14ac:dyDescent="0.25">
      <c r="A21" s="15"/>
      <c r="B21" s="15" t="s">
        <v>106</v>
      </c>
      <c r="C21" s="15" t="s">
        <v>53</v>
      </c>
      <c r="D21" s="16"/>
      <c r="E21" s="16"/>
      <c r="F21" s="16"/>
      <c r="G21" s="20" t="s">
        <v>25</v>
      </c>
      <c r="H21" s="20"/>
      <c r="I21" s="66">
        <v>3017.72</v>
      </c>
      <c r="J21" s="20">
        <v>69399.97</v>
      </c>
      <c r="K21" s="89" t="s">
        <v>25</v>
      </c>
      <c r="L21" s="89"/>
      <c r="M21" s="66">
        <v>3017.72</v>
      </c>
    </row>
    <row r="22" spans="1:13" ht="12.95" customHeight="1" x14ac:dyDescent="0.25">
      <c r="A22" s="12" t="s">
        <v>24</v>
      </c>
      <c r="B22" s="15">
        <v>0</v>
      </c>
      <c r="C22" s="66">
        <v>25450</v>
      </c>
      <c r="D22" s="16"/>
      <c r="E22" s="16"/>
      <c r="F22" s="16"/>
      <c r="G22" s="20" t="s">
        <v>27</v>
      </c>
      <c r="H22" s="20"/>
      <c r="I22" s="66">
        <v>3800</v>
      </c>
      <c r="J22" s="20">
        <v>15700</v>
      </c>
      <c r="K22" s="89" t="s">
        <v>27</v>
      </c>
      <c r="L22" s="89"/>
      <c r="M22" s="66">
        <v>3800</v>
      </c>
    </row>
    <row r="23" spans="1:13" ht="12.95" customHeight="1" x14ac:dyDescent="0.25">
      <c r="A23" s="12" t="s">
        <v>25</v>
      </c>
      <c r="B23" s="66">
        <v>3017.72</v>
      </c>
      <c r="C23">
        <v>69399.97</v>
      </c>
      <c r="D23" s="16"/>
      <c r="E23" s="16"/>
      <c r="F23" s="16"/>
      <c r="G23" s="20" t="s">
        <v>28</v>
      </c>
      <c r="H23" s="20"/>
      <c r="I23" s="66">
        <v>73933.83</v>
      </c>
      <c r="J23" s="20">
        <v>506801.78</v>
      </c>
      <c r="K23" s="89" t="s">
        <v>28</v>
      </c>
      <c r="L23" s="89"/>
      <c r="M23" s="66">
        <v>73933.83</v>
      </c>
    </row>
    <row r="24" spans="1:13" ht="12.95" customHeight="1" x14ac:dyDescent="0.25">
      <c r="A24" s="12" t="s">
        <v>27</v>
      </c>
      <c r="B24" s="66">
        <v>3800</v>
      </c>
      <c r="C24">
        <v>15700</v>
      </c>
      <c r="D24" s="16"/>
      <c r="E24" s="16" t="s">
        <v>54</v>
      </c>
      <c r="F24" s="90">
        <f>B25</f>
        <v>73933.83</v>
      </c>
      <c r="G24" s="20" t="s">
        <v>29</v>
      </c>
      <c r="H24" s="20"/>
      <c r="I24" s="66">
        <v>53469.27</v>
      </c>
      <c r="J24" s="20">
        <v>363116.07</v>
      </c>
      <c r="K24" s="89" t="s">
        <v>29</v>
      </c>
      <c r="L24" s="89"/>
      <c r="M24" s="66">
        <v>53469.27</v>
      </c>
    </row>
    <row r="25" spans="1:13" ht="12.95" customHeight="1" x14ac:dyDescent="0.25">
      <c r="A25" s="12" t="s">
        <v>28</v>
      </c>
      <c r="B25" s="66">
        <v>73933.83</v>
      </c>
      <c r="C25">
        <v>506801.78</v>
      </c>
      <c r="D25" s="16"/>
      <c r="E25" s="16" t="s">
        <v>55</v>
      </c>
      <c r="F25" s="16">
        <f>B26</f>
        <v>53469.27</v>
      </c>
      <c r="G25" s="20" t="s">
        <v>30</v>
      </c>
      <c r="H25" s="20"/>
      <c r="I25" s="66">
        <v>1445</v>
      </c>
      <c r="J25" s="20">
        <v>6005</v>
      </c>
      <c r="K25" s="89" t="s">
        <v>30</v>
      </c>
      <c r="L25" s="89"/>
      <c r="M25" s="66">
        <v>1445</v>
      </c>
    </row>
    <row r="26" spans="1:13" ht="12.95" customHeight="1" x14ac:dyDescent="0.25">
      <c r="A26" s="12" t="s">
        <v>29</v>
      </c>
      <c r="B26" s="66">
        <v>53469.27</v>
      </c>
      <c r="C26">
        <v>363116.07</v>
      </c>
      <c r="D26" s="16"/>
      <c r="E26" s="16" t="s">
        <v>56</v>
      </c>
      <c r="F26" s="16">
        <f>SUM(B23,B27,B28:B32,B36:B39)</f>
        <v>21733.439999999999</v>
      </c>
      <c r="G26" s="20" t="s">
        <v>31</v>
      </c>
      <c r="H26" s="20"/>
      <c r="I26" s="66">
        <v>2000</v>
      </c>
      <c r="J26" s="20">
        <v>3933.5</v>
      </c>
      <c r="K26" s="89" t="s">
        <v>31</v>
      </c>
      <c r="L26" s="89"/>
      <c r="M26" s="66">
        <v>2000</v>
      </c>
    </row>
    <row r="27" spans="1:13" ht="12.95" customHeight="1" x14ac:dyDescent="0.25">
      <c r="A27" s="12" t="s">
        <v>30</v>
      </c>
      <c r="B27" s="66">
        <v>1445</v>
      </c>
      <c r="C27">
        <v>6005</v>
      </c>
      <c r="D27" s="16"/>
      <c r="E27" s="16" t="s">
        <v>57</v>
      </c>
      <c r="F27" s="16">
        <f>B22+B24</f>
        <v>3800</v>
      </c>
      <c r="G27" s="20" t="s">
        <v>32</v>
      </c>
      <c r="H27" s="20"/>
      <c r="I27" s="66">
        <v>930</v>
      </c>
      <c r="J27" s="20">
        <v>7686</v>
      </c>
      <c r="K27" s="89" t="s">
        <v>32</v>
      </c>
      <c r="L27" s="89"/>
      <c r="M27" s="66">
        <v>930</v>
      </c>
    </row>
    <row r="28" spans="1:13" ht="12.95" customHeight="1" x14ac:dyDescent="0.25">
      <c r="A28" s="12" t="s">
        <v>31</v>
      </c>
      <c r="B28" s="66">
        <v>2000</v>
      </c>
      <c r="C28">
        <v>3933.5</v>
      </c>
      <c r="D28" s="16"/>
      <c r="E28" s="16" t="s">
        <v>58</v>
      </c>
      <c r="F28" s="16">
        <f>SUM(B33:B35)</f>
        <v>16976.34</v>
      </c>
      <c r="G28" s="20" t="s">
        <v>33</v>
      </c>
      <c r="H28" s="20"/>
      <c r="I28" s="20">
        <v>0</v>
      </c>
      <c r="J28" s="20">
        <v>0</v>
      </c>
      <c r="K28" s="89" t="s">
        <v>33</v>
      </c>
      <c r="L28" s="89"/>
      <c r="M28" s="66">
        <v>0</v>
      </c>
    </row>
    <row r="29" spans="1:13" ht="12.95" customHeight="1" x14ac:dyDescent="0.25">
      <c r="A29" s="12" t="s">
        <v>32</v>
      </c>
      <c r="B29" s="66">
        <v>930</v>
      </c>
      <c r="C29">
        <v>7686</v>
      </c>
      <c r="D29" s="16"/>
      <c r="E29" s="20" t="s">
        <v>95</v>
      </c>
      <c r="F29" s="20">
        <f>SUM(F24:F28)</f>
        <v>169912.88</v>
      </c>
      <c r="G29" s="20" t="s">
        <v>34</v>
      </c>
      <c r="H29" s="20"/>
      <c r="I29" s="66">
        <v>3725</v>
      </c>
      <c r="J29" s="20">
        <v>29155</v>
      </c>
      <c r="K29" s="89" t="s">
        <v>34</v>
      </c>
      <c r="L29" s="89"/>
      <c r="M29" s="66">
        <v>3725</v>
      </c>
    </row>
    <row r="30" spans="1:13" ht="12.95" customHeight="1" x14ac:dyDescent="0.25">
      <c r="A30" s="12" t="s">
        <v>33</v>
      </c>
      <c r="B30">
        <v>0</v>
      </c>
      <c r="C30" s="15">
        <v>0</v>
      </c>
      <c r="D30" s="16"/>
      <c r="E30" s="16"/>
      <c r="F30" s="16"/>
      <c r="G30" s="20" t="s">
        <v>35</v>
      </c>
      <c r="H30" s="20"/>
      <c r="I30" s="66">
        <v>1860</v>
      </c>
      <c r="J30" s="20">
        <v>8540</v>
      </c>
      <c r="K30" s="89" t="s">
        <v>35</v>
      </c>
      <c r="L30" s="89"/>
      <c r="M30" s="66">
        <v>1860</v>
      </c>
    </row>
    <row r="31" spans="1:13" ht="12.95" customHeight="1" x14ac:dyDescent="0.25">
      <c r="A31" s="12" t="s">
        <v>34</v>
      </c>
      <c r="B31" s="66">
        <v>3725</v>
      </c>
      <c r="C31">
        <v>29155</v>
      </c>
      <c r="D31" s="16"/>
      <c r="E31" s="16"/>
      <c r="F31" s="16"/>
      <c r="G31" s="20" t="s">
        <v>36</v>
      </c>
      <c r="H31" s="20"/>
      <c r="I31" s="20">
        <v>130</v>
      </c>
      <c r="J31" s="20">
        <v>190</v>
      </c>
      <c r="K31" s="89" t="s">
        <v>36</v>
      </c>
      <c r="L31" s="89"/>
      <c r="M31" s="66">
        <v>130</v>
      </c>
    </row>
    <row r="32" spans="1:13" ht="12.95" customHeight="1" x14ac:dyDescent="0.25">
      <c r="A32" s="12" t="s">
        <v>35</v>
      </c>
      <c r="B32" s="66">
        <v>1860</v>
      </c>
      <c r="C32">
        <v>8540</v>
      </c>
      <c r="D32" s="16"/>
      <c r="E32" s="16"/>
      <c r="F32" s="16"/>
      <c r="G32" s="20" t="s">
        <v>37</v>
      </c>
      <c r="H32" s="20"/>
      <c r="I32" s="20">
        <v>16546.34</v>
      </c>
      <c r="J32" s="20">
        <v>113314.4</v>
      </c>
      <c r="K32" s="89" t="s">
        <v>37</v>
      </c>
      <c r="L32" s="89"/>
      <c r="M32" s="66">
        <v>16546.34</v>
      </c>
    </row>
    <row r="33" spans="1:13" ht="12.95" customHeight="1" x14ac:dyDescent="0.25">
      <c r="A33" s="12" t="s">
        <v>36</v>
      </c>
      <c r="B33" s="15">
        <v>130</v>
      </c>
      <c r="C33" s="66">
        <v>190</v>
      </c>
      <c r="D33" s="16"/>
      <c r="E33" s="16"/>
      <c r="F33" s="16"/>
      <c r="G33" s="20" t="s">
        <v>38</v>
      </c>
      <c r="H33" s="20"/>
      <c r="I33" s="20">
        <v>300</v>
      </c>
      <c r="J33" s="20">
        <v>730</v>
      </c>
      <c r="K33" s="89" t="s">
        <v>38</v>
      </c>
      <c r="L33" s="89"/>
      <c r="M33" s="66">
        <v>300</v>
      </c>
    </row>
    <row r="34" spans="1:13" ht="12.95" customHeight="1" x14ac:dyDescent="0.25">
      <c r="A34" s="12" t="s">
        <v>37</v>
      </c>
      <c r="B34">
        <v>16546.34</v>
      </c>
      <c r="C34">
        <v>113314.4</v>
      </c>
      <c r="D34" s="16"/>
      <c r="E34" s="16"/>
      <c r="F34" s="16"/>
      <c r="G34" s="20" t="s">
        <v>39</v>
      </c>
      <c r="H34" s="20"/>
      <c r="I34" s="20">
        <v>1567.62</v>
      </c>
      <c r="J34" s="20">
        <v>6340.7</v>
      </c>
      <c r="K34" s="89" t="s">
        <v>39</v>
      </c>
      <c r="L34" s="89"/>
      <c r="M34" s="66">
        <v>1567.62</v>
      </c>
    </row>
    <row r="35" spans="1:13" ht="12.95" customHeight="1" x14ac:dyDescent="0.25">
      <c r="A35" s="12" t="s">
        <v>38</v>
      </c>
      <c r="B35">
        <v>300</v>
      </c>
      <c r="C35">
        <v>730</v>
      </c>
      <c r="D35" s="16"/>
      <c r="E35" s="16"/>
      <c r="F35" s="16"/>
      <c r="G35" s="20" t="s">
        <v>40</v>
      </c>
      <c r="H35" s="20"/>
      <c r="I35" s="20">
        <v>33.08</v>
      </c>
      <c r="J35" s="20">
        <v>219.81</v>
      </c>
      <c r="K35" s="89" t="s">
        <v>40</v>
      </c>
      <c r="L35" s="89"/>
      <c r="M35" s="66">
        <v>33.08</v>
      </c>
    </row>
    <row r="36" spans="1:13" ht="12.95" customHeight="1" x14ac:dyDescent="0.25">
      <c r="A36" s="12" t="s">
        <v>39</v>
      </c>
      <c r="B36">
        <v>1567.62</v>
      </c>
      <c r="C36">
        <v>6340.7</v>
      </c>
      <c r="D36" s="16"/>
      <c r="E36" s="16"/>
      <c r="F36" s="16"/>
      <c r="G36" s="20" t="s">
        <v>41</v>
      </c>
      <c r="H36" s="20"/>
      <c r="I36" s="60">
        <v>6314.25</v>
      </c>
      <c r="J36" s="60">
        <v>9822.52</v>
      </c>
      <c r="K36" s="89" t="s">
        <v>41</v>
      </c>
      <c r="L36" s="89"/>
      <c r="M36" s="66">
        <v>6314.25</v>
      </c>
    </row>
    <row r="37" spans="1:13" ht="12.95" customHeight="1" x14ac:dyDescent="0.25">
      <c r="A37" s="12" t="s">
        <v>40</v>
      </c>
      <c r="B37">
        <v>33.08</v>
      </c>
      <c r="C37">
        <v>219.81</v>
      </c>
      <c r="D37" s="16"/>
      <c r="E37" s="16"/>
      <c r="F37" s="16"/>
      <c r="G37" s="20" t="s">
        <v>42</v>
      </c>
      <c r="H37" s="20"/>
      <c r="I37" s="60">
        <v>840.77</v>
      </c>
      <c r="J37" s="60">
        <v>14306.18</v>
      </c>
      <c r="K37" s="89" t="s">
        <v>42</v>
      </c>
      <c r="L37" s="89"/>
      <c r="M37" s="66">
        <v>840.77</v>
      </c>
    </row>
    <row r="38" spans="1:13" ht="12.95" customHeight="1" x14ac:dyDescent="0.25">
      <c r="A38" s="12" t="s">
        <v>41</v>
      </c>
      <c r="B38">
        <v>6314.25</v>
      </c>
      <c r="C38">
        <v>9822.52</v>
      </c>
      <c r="D38" s="16"/>
      <c r="E38" s="16"/>
      <c r="F38" s="16"/>
      <c r="G38" s="20"/>
      <c r="H38" s="20"/>
      <c r="I38" s="20">
        <f>SUM(I20:I37)</f>
        <v>169912.87999999998</v>
      </c>
      <c r="J38" s="20">
        <f>SUM(J20:J37)</f>
        <v>1180710.93</v>
      </c>
      <c r="K38" s="89" t="s">
        <v>115</v>
      </c>
      <c r="L38" s="2">
        <v>169912.88</v>
      </c>
    </row>
    <row r="39" spans="1:13" ht="12.95" customHeight="1" x14ac:dyDescent="0.25">
      <c r="A39" s="12" t="s">
        <v>42</v>
      </c>
      <c r="B39">
        <v>840.77</v>
      </c>
      <c r="C39">
        <v>14306.18</v>
      </c>
      <c r="G39" s="166"/>
      <c r="H39" s="166"/>
      <c r="I39" s="67"/>
      <c r="J39" s="63"/>
      <c r="K39" s="63"/>
      <c r="L39" s="63"/>
    </row>
    <row r="40" spans="1:13" ht="12.95" customHeight="1" x14ac:dyDescent="0.25">
      <c r="A40" s="25"/>
      <c r="B40" s="35">
        <f>SUM(B22:B39)</f>
        <v>169912.87999999998</v>
      </c>
      <c r="C40" s="43">
        <f>SUM(C22:C39)</f>
        <v>1180710.93</v>
      </c>
      <c r="G40" s="166"/>
      <c r="H40" s="166"/>
      <c r="I40" s="67"/>
      <c r="J40" s="63"/>
      <c r="K40" s="67"/>
      <c r="L40" s="63"/>
    </row>
    <row r="41" spans="1:13" ht="12.95" customHeight="1" x14ac:dyDescent="0.25">
      <c r="A41" s="3"/>
      <c r="G41" s="166"/>
      <c r="H41" s="166"/>
      <c r="I41" s="67"/>
      <c r="J41" s="63"/>
      <c r="K41" s="67"/>
      <c r="L41" s="63"/>
    </row>
    <row r="42" spans="1:13" ht="12.95" customHeight="1" x14ac:dyDescent="0.25">
      <c r="A42" s="3"/>
      <c r="G42" s="166"/>
      <c r="H42" s="166"/>
      <c r="I42" s="67"/>
      <c r="J42" s="63"/>
      <c r="K42" s="67"/>
      <c r="L42" s="63"/>
    </row>
    <row r="43" spans="1:13" ht="12.95" customHeight="1" x14ac:dyDescent="0.25">
      <c r="A43" s="3" t="s">
        <v>41</v>
      </c>
      <c r="B43">
        <v>-2787.9</v>
      </c>
      <c r="C43">
        <v>12610.42</v>
      </c>
      <c r="G43" s="166"/>
      <c r="H43" s="166"/>
      <c r="I43" s="67"/>
      <c r="J43" s="63"/>
      <c r="K43" s="67"/>
      <c r="L43" s="63"/>
    </row>
    <row r="44" spans="1:13" ht="12.95" customHeight="1" x14ac:dyDescent="0.25">
      <c r="A44" s="3" t="s">
        <v>42</v>
      </c>
      <c r="B44">
        <v>0.01</v>
      </c>
      <c r="C44">
        <v>14306.17</v>
      </c>
      <c r="G44" s="166"/>
      <c r="H44" s="166"/>
      <c r="I44" s="67"/>
      <c r="J44" s="63"/>
      <c r="K44" s="67"/>
      <c r="L44" s="63"/>
    </row>
    <row r="45" spans="1:13" ht="12.95" customHeight="1" x14ac:dyDescent="0.25">
      <c r="B45" s="2">
        <f>SUM(B22:B44)</f>
        <v>337037.86999999994</v>
      </c>
      <c r="C45" s="2">
        <f>SUM(C22:C44)</f>
        <v>2388338.4499999997</v>
      </c>
      <c r="G45" s="166"/>
      <c r="H45" s="166"/>
      <c r="I45" s="67"/>
      <c r="J45" s="63"/>
      <c r="K45" s="67"/>
      <c r="L45" s="63"/>
    </row>
    <row r="46" spans="1:13" ht="12.95" customHeight="1" x14ac:dyDescent="0.25">
      <c r="G46" s="166"/>
      <c r="H46" s="166"/>
      <c r="I46" s="67"/>
      <c r="J46" s="63"/>
      <c r="K46" s="67"/>
      <c r="L46" s="63"/>
    </row>
    <row r="47" spans="1:13" ht="12.95" customHeight="1" x14ac:dyDescent="0.25">
      <c r="G47" s="166"/>
      <c r="H47" s="166"/>
      <c r="I47" s="67"/>
      <c r="J47" s="63"/>
      <c r="K47" s="67"/>
      <c r="L47" s="63"/>
    </row>
    <row r="48" spans="1:13" ht="12.95" customHeight="1" x14ac:dyDescent="0.25">
      <c r="G48" s="166"/>
      <c r="H48" s="166"/>
      <c r="I48" s="67"/>
      <c r="J48" s="63"/>
      <c r="K48" s="67"/>
      <c r="L48" s="63"/>
    </row>
    <row r="49" spans="7:12" ht="12.95" customHeight="1" x14ac:dyDescent="0.25">
      <c r="G49" s="166"/>
      <c r="H49" s="166"/>
      <c r="I49" s="67"/>
      <c r="J49" s="63"/>
      <c r="K49" s="67"/>
      <c r="L49" s="63"/>
    </row>
    <row r="50" spans="7:12" ht="12.95" customHeight="1" x14ac:dyDescent="0.25">
      <c r="G50" s="166"/>
      <c r="H50" s="166"/>
      <c r="I50" s="67"/>
      <c r="J50" s="63"/>
      <c r="K50" s="67"/>
      <c r="L50" s="63"/>
    </row>
    <row r="51" spans="7:12" ht="12.95" customHeight="1" x14ac:dyDescent="0.25">
      <c r="G51" s="166"/>
      <c r="H51" s="166"/>
      <c r="I51" s="67"/>
      <c r="J51" s="63"/>
      <c r="K51" s="67"/>
      <c r="L51" s="63"/>
    </row>
    <row r="52" spans="7:12" ht="12.95" customHeight="1" x14ac:dyDescent="0.25">
      <c r="G52" s="166"/>
      <c r="H52" s="166"/>
      <c r="I52" s="67"/>
      <c r="J52" s="63"/>
      <c r="K52" s="67"/>
      <c r="L52" s="63"/>
    </row>
    <row r="53" spans="7:12" ht="12.95" customHeight="1" x14ac:dyDescent="0.25">
      <c r="G53" s="166"/>
      <c r="H53" s="166"/>
      <c r="I53" s="67"/>
      <c r="J53" s="63"/>
      <c r="K53" s="67"/>
      <c r="L53" s="63"/>
    </row>
    <row r="54" spans="7:12" ht="12.95" customHeight="1" x14ac:dyDescent="0.25">
      <c r="G54" s="166"/>
      <c r="H54" s="166"/>
      <c r="I54" s="67"/>
      <c r="J54" s="63"/>
      <c r="K54" s="67"/>
      <c r="L54" s="63"/>
    </row>
    <row r="55" spans="7:12" ht="12.95" customHeight="1" x14ac:dyDescent="0.25">
      <c r="G55" s="166"/>
      <c r="H55" s="166"/>
      <c r="I55" s="67"/>
      <c r="J55" s="63"/>
      <c r="K55" s="67"/>
      <c r="L55" s="63"/>
    </row>
    <row r="56" spans="7:12" ht="12.95" customHeight="1" x14ac:dyDescent="0.25">
      <c r="G56" s="166"/>
      <c r="H56" s="166"/>
      <c r="I56" s="67"/>
      <c r="J56" s="63"/>
      <c r="K56" s="67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73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73">
        <v>3854.29</v>
      </c>
      <c r="L86" s="74"/>
    </row>
    <row r="87" spans="1:12" ht="12.95" customHeight="1" x14ac:dyDescent="0.25">
      <c r="A87" s="65"/>
      <c r="B87" s="65"/>
      <c r="C87" s="65" t="s">
        <v>23</v>
      </c>
      <c r="D87" s="65"/>
      <c r="E87" s="73">
        <v>58460.63</v>
      </c>
      <c r="F87" s="73"/>
      <c r="G87" s="14"/>
      <c r="H87" s="11" t="s">
        <v>69</v>
      </c>
      <c r="I87" s="11"/>
      <c r="J87" s="11"/>
      <c r="K87" s="74">
        <v>62.96</v>
      </c>
      <c r="L87" s="74"/>
    </row>
    <row r="88" spans="1:12" ht="12.95" customHeight="1" x14ac:dyDescent="0.25">
      <c r="A88" s="65"/>
      <c r="B88" s="65"/>
      <c r="C88" s="65" t="s">
        <v>22</v>
      </c>
      <c r="D88" s="65"/>
      <c r="E88" s="73">
        <v>2405</v>
      </c>
      <c r="F88" s="73"/>
      <c r="G88" s="14"/>
      <c r="H88" s="11" t="s">
        <v>70</v>
      </c>
      <c r="I88" s="11"/>
      <c r="J88" s="11"/>
      <c r="K88" s="74">
        <v>151.47999999999999</v>
      </c>
      <c r="L88" s="74"/>
    </row>
    <row r="89" spans="1:12" ht="12.95" customHeight="1" x14ac:dyDescent="0.25">
      <c r="A89" s="65"/>
      <c r="B89" s="65"/>
      <c r="C89" s="65" t="s">
        <v>21</v>
      </c>
      <c r="D89" s="65"/>
      <c r="E89" s="73">
        <v>4902.6499999999996</v>
      </c>
      <c r="F89" s="73"/>
      <c r="G89" s="14"/>
      <c r="H89" s="11" t="s">
        <v>71</v>
      </c>
      <c r="I89" s="11"/>
      <c r="J89" s="11"/>
      <c r="K89" s="74">
        <v>-0.08</v>
      </c>
      <c r="L89" s="74"/>
    </row>
    <row r="90" spans="1:12" ht="12.95" customHeight="1" x14ac:dyDescent="0.25">
      <c r="A90" s="65"/>
      <c r="B90" s="65"/>
      <c r="C90" s="65" t="s">
        <v>20</v>
      </c>
      <c r="D90" s="65"/>
      <c r="E90" s="94">
        <v>25078.19</v>
      </c>
      <c r="F90" s="94"/>
      <c r="G90" s="14"/>
      <c r="H90" s="11" t="s">
        <v>72</v>
      </c>
      <c r="I90" s="11"/>
      <c r="J90" s="11"/>
      <c r="K90" s="74">
        <v>188.98</v>
      </c>
      <c r="L90" s="73"/>
    </row>
    <row r="91" spans="1:12" ht="12.95" customHeight="1" x14ac:dyDescent="0.25">
      <c r="A91" s="65"/>
      <c r="B91" s="65"/>
      <c r="C91" s="65" t="s">
        <v>19</v>
      </c>
      <c r="D91" s="65"/>
      <c r="E91" s="73">
        <v>91120.13</v>
      </c>
      <c r="F91" s="73"/>
      <c r="G91" s="14"/>
      <c r="H91" s="11" t="s">
        <v>73</v>
      </c>
      <c r="I91" s="11"/>
      <c r="J91" s="11"/>
      <c r="K91" s="73">
        <v>6866.6</v>
      </c>
      <c r="L91" s="73"/>
    </row>
    <row r="92" spans="1:12" ht="12.95" customHeight="1" x14ac:dyDescent="0.25">
      <c r="A92" s="65"/>
      <c r="B92" s="65"/>
      <c r="C92" s="65" t="s">
        <v>18</v>
      </c>
      <c r="D92" s="65"/>
      <c r="E92" s="94">
        <v>0</v>
      </c>
      <c r="F92" s="94"/>
      <c r="G92" s="14"/>
      <c r="H92" s="11" t="s">
        <v>74</v>
      </c>
      <c r="I92" s="11"/>
      <c r="J92" s="11"/>
      <c r="K92" s="73">
        <v>53355.360000000001</v>
      </c>
    </row>
    <row r="93" spans="1:12" ht="12.95" customHeight="1" x14ac:dyDescent="0.25">
      <c r="A93" s="65"/>
      <c r="B93" s="65"/>
      <c r="C93" s="65" t="s">
        <v>17</v>
      </c>
      <c r="D93" s="65"/>
      <c r="E93" s="94">
        <v>60</v>
      </c>
      <c r="F93" s="94"/>
      <c r="G93" s="14"/>
      <c r="H93" s="11" t="s">
        <v>75</v>
      </c>
      <c r="I93" s="11"/>
      <c r="J93" s="11"/>
      <c r="K93" s="63">
        <v>8218.6299999999992</v>
      </c>
      <c r="L93" s="72"/>
    </row>
    <row r="94" spans="1:12" ht="12.95" customHeight="1" x14ac:dyDescent="0.25">
      <c r="A94" s="65"/>
      <c r="B94" s="65"/>
      <c r="C94" s="65" t="s">
        <v>16</v>
      </c>
      <c r="D94" s="65"/>
      <c r="E94" s="94">
        <v>50</v>
      </c>
      <c r="F94" s="94"/>
      <c r="G94" s="14"/>
      <c r="H94" s="11" t="s">
        <v>76</v>
      </c>
      <c r="I94" s="11"/>
      <c r="J94" s="11"/>
      <c r="K94" s="72">
        <v>650.9</v>
      </c>
    </row>
    <row r="95" spans="1:12" ht="12.95" customHeight="1" x14ac:dyDescent="0.25">
      <c r="A95" s="65"/>
      <c r="B95" s="65"/>
      <c r="C95" s="65" t="s">
        <v>15</v>
      </c>
      <c r="D95" s="65"/>
      <c r="E95" s="94">
        <v>70</v>
      </c>
      <c r="F95" s="94"/>
      <c r="G95" s="14"/>
      <c r="H95" s="11" t="s">
        <v>77</v>
      </c>
      <c r="I95" s="11"/>
      <c r="J95" s="11" t="s">
        <v>96</v>
      </c>
      <c r="K95" s="11"/>
    </row>
    <row r="96" spans="1:12" ht="12.95" customHeight="1" x14ac:dyDescent="0.25">
      <c r="A96" s="65"/>
      <c r="B96" s="65"/>
      <c r="C96" s="65" t="s">
        <v>14</v>
      </c>
      <c r="D96" s="65"/>
      <c r="E96" s="94">
        <v>150</v>
      </c>
      <c r="F96" s="94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65"/>
      <c r="B97" s="65"/>
      <c r="C97" s="65" t="s">
        <v>13</v>
      </c>
      <c r="D97" s="65"/>
      <c r="E97" s="94">
        <v>312551.65000000002</v>
      </c>
      <c r="F97" s="94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65"/>
      <c r="B98" s="65"/>
      <c r="C98" s="65" t="s">
        <v>12</v>
      </c>
      <c r="D98" s="65"/>
      <c r="E98" s="94">
        <v>240182.17</v>
      </c>
      <c r="F98" s="94"/>
      <c r="G98" s="14"/>
      <c r="H98" s="11"/>
      <c r="I98" s="11"/>
      <c r="J98" s="11"/>
      <c r="K98" s="27">
        <f>SUM(K86:K97)</f>
        <v>73349.119999999995</v>
      </c>
    </row>
    <row r="99" spans="1:14" ht="12.95" customHeight="1" x14ac:dyDescent="0.25">
      <c r="A99" s="65"/>
      <c r="B99" s="65"/>
      <c r="C99" s="65" t="s">
        <v>10</v>
      </c>
      <c r="D99" s="65"/>
      <c r="E99" s="94">
        <v>46293.05</v>
      </c>
      <c r="F99" s="94"/>
      <c r="G99" s="14"/>
      <c r="H99" s="11"/>
      <c r="I99" s="96"/>
      <c r="J99" s="96"/>
      <c r="K99" s="11"/>
    </row>
    <row r="100" spans="1:14" ht="12.95" customHeight="1" x14ac:dyDescent="0.25">
      <c r="A100" s="65"/>
      <c r="B100" s="65"/>
      <c r="C100" s="65" t="s">
        <v>9</v>
      </c>
      <c r="D100" s="65"/>
      <c r="E100" s="94">
        <v>1580.66</v>
      </c>
      <c r="F100" s="94"/>
      <c r="G100" s="14"/>
      <c r="H100" s="11"/>
      <c r="I100" s="11"/>
      <c r="J100" s="11"/>
      <c r="K100" s="11"/>
    </row>
    <row r="101" spans="1:14" ht="12.95" customHeight="1" x14ac:dyDescent="0.25">
      <c r="A101" s="65"/>
      <c r="B101" s="65"/>
      <c r="C101" s="65" t="s">
        <v>8</v>
      </c>
      <c r="D101" s="65"/>
      <c r="E101" s="94">
        <v>16709.43</v>
      </c>
      <c r="F101" s="94"/>
      <c r="G101" s="14"/>
      <c r="H101" s="11"/>
      <c r="I101" s="95"/>
      <c r="J101" s="95"/>
      <c r="K101" s="11"/>
    </row>
    <row r="102" spans="1:14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799613.56000000017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87"/>
      <c r="D103" s="87"/>
      <c r="E103" s="87"/>
      <c r="F103" s="87"/>
      <c r="G103" s="170"/>
      <c r="H103" s="170"/>
      <c r="I103" s="87"/>
      <c r="J103" s="92"/>
      <c r="K103" s="11"/>
    </row>
    <row r="104" spans="1:14" ht="12.95" customHeight="1" x14ac:dyDescent="0.25">
      <c r="C104" s="87"/>
      <c r="D104" s="87"/>
      <c r="E104" s="87"/>
      <c r="F104" s="87"/>
      <c r="G104" s="170"/>
      <c r="H104" s="170"/>
      <c r="I104" s="87"/>
      <c r="J104" s="92"/>
      <c r="L104" s="47"/>
      <c r="M104" s="47"/>
    </row>
    <row r="105" spans="1:14" ht="12.95" customHeight="1" x14ac:dyDescent="0.25">
      <c r="A105" s="47"/>
      <c r="B105" s="47"/>
      <c r="C105" s="87"/>
      <c r="D105" s="87"/>
      <c r="E105" s="87"/>
      <c r="F105" s="87"/>
      <c r="G105" s="170"/>
      <c r="H105" s="170"/>
      <c r="I105" s="87"/>
      <c r="J105" s="92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87"/>
      <c r="D106" s="87"/>
      <c r="E106" s="87"/>
      <c r="F106" s="87"/>
      <c r="G106" s="170"/>
      <c r="H106" s="170"/>
      <c r="I106" s="87"/>
      <c r="J106" s="92"/>
    </row>
    <row r="107" spans="1:14" ht="12.95" customHeight="1" x14ac:dyDescent="0.25">
      <c r="A107" s="47"/>
      <c r="B107" s="47"/>
      <c r="C107" s="87"/>
      <c r="D107" s="87"/>
      <c r="E107" s="87"/>
      <c r="F107" s="87"/>
      <c r="G107" s="170"/>
      <c r="H107" s="170"/>
      <c r="I107" s="87"/>
      <c r="J107" s="92"/>
      <c r="K107" s="47"/>
      <c r="L107" s="70"/>
      <c r="M107" s="47"/>
      <c r="N107" s="47"/>
    </row>
    <row r="108" spans="1:14" ht="12.95" customHeight="1" x14ac:dyDescent="0.25">
      <c r="A108" s="70"/>
      <c r="B108" s="53"/>
      <c r="C108" s="87"/>
      <c r="D108" s="87"/>
      <c r="E108" s="87"/>
      <c r="F108" s="87"/>
      <c r="G108" s="170"/>
      <c r="H108" s="170"/>
      <c r="I108" s="87"/>
      <c r="J108" s="92"/>
      <c r="K108" s="53"/>
      <c r="L108" s="47"/>
      <c r="M108" s="47"/>
      <c r="N108" s="47"/>
    </row>
    <row r="109" spans="1:14" ht="12.95" customHeight="1" x14ac:dyDescent="0.25">
      <c r="A109" s="47"/>
      <c r="B109" s="47"/>
      <c r="C109" s="87"/>
      <c r="D109" s="87"/>
      <c r="E109" s="87"/>
      <c r="F109" s="87"/>
      <c r="G109" s="170"/>
      <c r="H109" s="170"/>
      <c r="I109" s="87"/>
      <c r="J109" s="92"/>
      <c r="K109" s="47"/>
      <c r="L109" s="47"/>
      <c r="M109" s="47"/>
      <c r="N109" s="47"/>
    </row>
    <row r="110" spans="1:14" ht="12.95" customHeight="1" x14ac:dyDescent="0.25">
      <c r="A110" s="70"/>
      <c r="B110" s="70"/>
      <c r="C110" s="87"/>
      <c r="D110" s="87"/>
      <c r="E110" s="87"/>
      <c r="F110" s="87"/>
      <c r="G110" s="170"/>
      <c r="H110" s="170"/>
      <c r="I110" s="87"/>
      <c r="J110" s="92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87"/>
      <c r="D111" s="87"/>
      <c r="E111" s="87"/>
      <c r="F111" s="87"/>
      <c r="G111" s="170"/>
      <c r="H111" s="170"/>
      <c r="I111" s="87"/>
      <c r="J111" s="92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87"/>
      <c r="D112" s="87"/>
      <c r="E112" s="87"/>
      <c r="F112" s="87"/>
      <c r="G112" s="170"/>
      <c r="H112" s="170"/>
      <c r="I112" s="87"/>
      <c r="J112" s="92"/>
      <c r="K112" s="47"/>
      <c r="N112" s="47"/>
    </row>
    <row r="113" spans="1:15" ht="12.95" customHeight="1" x14ac:dyDescent="0.25">
      <c r="C113" s="87"/>
      <c r="D113" s="87"/>
      <c r="E113" s="87"/>
      <c r="F113" s="87"/>
      <c r="G113" s="170"/>
      <c r="H113" s="170"/>
      <c r="I113" s="87"/>
      <c r="J113" s="92"/>
    </row>
    <row r="114" spans="1:15" ht="12.95" customHeight="1" x14ac:dyDescent="0.25">
      <c r="C114" s="87"/>
      <c r="D114" s="87"/>
      <c r="E114" s="87"/>
      <c r="F114" s="87"/>
      <c r="G114" s="170"/>
      <c r="H114" s="170"/>
      <c r="I114" s="87"/>
      <c r="J114" s="92"/>
    </row>
    <row r="115" spans="1:15" ht="12.95" customHeight="1" x14ac:dyDescent="0.25">
      <c r="C115" s="87"/>
      <c r="D115" s="87"/>
      <c r="E115" s="87"/>
      <c r="F115" s="87"/>
      <c r="G115" s="170"/>
      <c r="H115" s="170"/>
      <c r="I115" s="87"/>
      <c r="J115" s="92"/>
    </row>
    <row r="116" spans="1:15" ht="12.95" customHeight="1" x14ac:dyDescent="0.25">
      <c r="A116" t="s">
        <v>60</v>
      </c>
      <c r="C116" s="87"/>
      <c r="D116" s="87"/>
      <c r="E116" s="87"/>
      <c r="F116" s="87"/>
      <c r="G116" s="170"/>
      <c r="H116" s="170"/>
      <c r="I116" s="87"/>
      <c r="J116" s="92"/>
    </row>
    <row r="117" spans="1:15" ht="12.95" customHeight="1" x14ac:dyDescent="0.25">
      <c r="C117" s="87"/>
      <c r="D117" s="87"/>
      <c r="E117" s="87"/>
      <c r="F117" s="87"/>
      <c r="G117" s="170"/>
      <c r="H117" s="170"/>
      <c r="I117" s="87"/>
      <c r="J117" s="92"/>
    </row>
    <row r="118" spans="1:15" ht="12.95" customHeight="1" x14ac:dyDescent="0.25">
      <c r="C118" s="87"/>
      <c r="D118" s="87"/>
      <c r="E118" s="87"/>
      <c r="F118" s="87"/>
      <c r="G118" s="170"/>
      <c r="H118" s="170"/>
      <c r="I118" s="87"/>
      <c r="J118" s="92"/>
    </row>
    <row r="119" spans="1:15" ht="12.95" customHeight="1" x14ac:dyDescent="0.25">
      <c r="A119" s="64" t="s">
        <v>61</v>
      </c>
      <c r="B119" s="64" t="s">
        <v>63</v>
      </c>
      <c r="C119" s="64" t="s">
        <v>64</v>
      </c>
      <c r="D119" s="64" t="s">
        <v>65</v>
      </c>
      <c r="E119" s="161" t="s">
        <v>66</v>
      </c>
      <c r="F119" s="161"/>
      <c r="G119" s="64" t="s">
        <v>62</v>
      </c>
      <c r="H119" s="89"/>
      <c r="I119" s="89"/>
      <c r="J119" s="93"/>
    </row>
    <row r="120" spans="1:15" ht="12.95" customHeight="1" x14ac:dyDescent="0.25">
      <c r="A120" s="47">
        <v>110600.61</v>
      </c>
      <c r="B120" s="47">
        <v>360</v>
      </c>
      <c r="C120" s="47">
        <v>101536.95</v>
      </c>
      <c r="D120" s="47">
        <v>13561.11</v>
      </c>
      <c r="E120" s="167">
        <v>14123.5</v>
      </c>
      <c r="F120" s="167"/>
      <c r="G120" s="47">
        <v>240182.17</v>
      </c>
      <c r="L120" s="63"/>
      <c r="M120" s="63"/>
    </row>
    <row r="121" spans="1:15" ht="13.7" customHeight="1" x14ac:dyDescent="0.25">
      <c r="J121" s="166"/>
      <c r="K121" s="166"/>
      <c r="L121" s="68"/>
      <c r="M121" s="68"/>
    </row>
    <row r="122" spans="1:15" ht="12.95" customHeight="1" x14ac:dyDescent="0.25">
      <c r="B122" t="s">
        <v>111</v>
      </c>
      <c r="C122" t="s">
        <v>53</v>
      </c>
      <c r="J122" s="69"/>
      <c r="K122" s="69"/>
      <c r="L122" s="68"/>
      <c r="M122" s="68"/>
      <c r="N122" s="19"/>
      <c r="O122" s="19"/>
    </row>
    <row r="123" spans="1:15" ht="12.95" customHeight="1" x14ac:dyDescent="0.25">
      <c r="A123" s="3" t="s">
        <v>24</v>
      </c>
      <c r="B123" s="91">
        <f>B22</f>
        <v>0</v>
      </c>
      <c r="C123" s="63">
        <v>25450</v>
      </c>
      <c r="D123">
        <v>350</v>
      </c>
      <c r="I123" t="s">
        <v>24</v>
      </c>
      <c r="J123" s="69">
        <v>0</v>
      </c>
      <c r="K123" s="69">
        <v>25450</v>
      </c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91">
        <f t="shared" ref="B124:B140" si="0">B23</f>
        <v>3017.72</v>
      </c>
      <c r="C124" s="63">
        <v>69399.97</v>
      </c>
      <c r="I124" t="s">
        <v>25</v>
      </c>
      <c r="J124" s="69">
        <v>34762.550000000003</v>
      </c>
      <c r="K124" s="69">
        <v>69399.97</v>
      </c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91">
        <f t="shared" si="0"/>
        <v>3800</v>
      </c>
      <c r="C125" s="63">
        <v>15700</v>
      </c>
      <c r="I125" t="s">
        <v>27</v>
      </c>
      <c r="J125" s="69">
        <v>590</v>
      </c>
      <c r="K125" s="69">
        <v>15700</v>
      </c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91">
        <f t="shared" si="0"/>
        <v>73933.83</v>
      </c>
      <c r="C126" s="63">
        <v>506801.78</v>
      </c>
      <c r="D126" s="158"/>
      <c r="E126" s="158"/>
      <c r="F126" s="158"/>
      <c r="I126" t="s">
        <v>28</v>
      </c>
      <c r="J126" s="69">
        <v>74105.75</v>
      </c>
      <c r="K126" s="69">
        <v>506801.78</v>
      </c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91">
        <f t="shared" si="0"/>
        <v>53469.27</v>
      </c>
      <c r="C127" s="63">
        <v>363116.07</v>
      </c>
      <c r="I127" t="s">
        <v>29</v>
      </c>
      <c r="J127" s="69">
        <v>51242.59</v>
      </c>
      <c r="K127" s="69">
        <v>363116.07</v>
      </c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91">
        <f t="shared" si="0"/>
        <v>1445</v>
      </c>
      <c r="C128" s="63">
        <v>6005</v>
      </c>
      <c r="H128" t="s">
        <v>104</v>
      </c>
      <c r="I128" t="s">
        <v>30</v>
      </c>
      <c r="J128" s="69">
        <v>1472.5</v>
      </c>
      <c r="K128" s="69">
        <v>6005</v>
      </c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91">
        <f t="shared" si="0"/>
        <v>2000</v>
      </c>
      <c r="C129" s="63">
        <v>3933.5</v>
      </c>
      <c r="I129" t="s">
        <v>31</v>
      </c>
      <c r="J129" s="69">
        <v>0</v>
      </c>
      <c r="K129" s="69">
        <v>3933.5</v>
      </c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91">
        <f t="shared" si="0"/>
        <v>930</v>
      </c>
      <c r="C130" s="63">
        <v>7686</v>
      </c>
      <c r="H130" s="63"/>
      <c r="I130" s="63" t="s">
        <v>32</v>
      </c>
      <c r="J130" s="69">
        <v>868</v>
      </c>
      <c r="K130" s="69">
        <v>7686</v>
      </c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91">
        <f t="shared" si="0"/>
        <v>0</v>
      </c>
      <c r="C131">
        <v>0</v>
      </c>
      <c r="H131" s="63"/>
      <c r="I131" s="63" t="s">
        <v>33</v>
      </c>
      <c r="J131" s="69">
        <v>0</v>
      </c>
      <c r="K131" s="69">
        <v>0</v>
      </c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91">
        <f t="shared" si="0"/>
        <v>3725</v>
      </c>
      <c r="C132" s="63">
        <v>29155</v>
      </c>
      <c r="H132" s="63"/>
      <c r="I132" s="63" t="s">
        <v>34</v>
      </c>
      <c r="J132" s="69">
        <v>3475</v>
      </c>
      <c r="K132" s="69">
        <v>29155</v>
      </c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91">
        <f t="shared" si="0"/>
        <v>1860</v>
      </c>
      <c r="C133" s="63">
        <v>8540</v>
      </c>
      <c r="H133" s="63"/>
      <c r="I133" s="63" t="s">
        <v>35</v>
      </c>
      <c r="J133" s="69">
        <v>965</v>
      </c>
      <c r="K133" s="69">
        <v>8540</v>
      </c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91">
        <f t="shared" si="0"/>
        <v>130</v>
      </c>
      <c r="C134" s="63">
        <v>190</v>
      </c>
      <c r="H134" s="63"/>
      <c r="I134" s="63" t="s">
        <v>36</v>
      </c>
      <c r="J134" s="69">
        <v>0</v>
      </c>
      <c r="K134" s="69">
        <v>190</v>
      </c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91">
        <f t="shared" si="0"/>
        <v>16546.34</v>
      </c>
      <c r="C135" s="63">
        <v>113314.4</v>
      </c>
      <c r="H135" s="63"/>
      <c r="I135" s="63" t="s">
        <v>37</v>
      </c>
      <c r="J135" s="69">
        <v>15718.85</v>
      </c>
      <c r="K135" s="69">
        <v>113314.4</v>
      </c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91">
        <f t="shared" si="0"/>
        <v>300</v>
      </c>
      <c r="C136" s="63">
        <v>730</v>
      </c>
      <c r="H136" s="63"/>
      <c r="I136" s="63" t="s">
        <v>38</v>
      </c>
      <c r="J136" s="69">
        <v>0</v>
      </c>
      <c r="K136" s="69">
        <v>730</v>
      </c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91">
        <f t="shared" si="0"/>
        <v>1567.62</v>
      </c>
      <c r="C137" s="63">
        <v>6340.7</v>
      </c>
      <c r="H137" s="63"/>
      <c r="I137" s="63" t="s">
        <v>39</v>
      </c>
      <c r="J137" s="69">
        <v>0</v>
      </c>
      <c r="K137" s="69">
        <v>6340.7</v>
      </c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91">
        <f t="shared" si="0"/>
        <v>33.08</v>
      </c>
      <c r="C138" s="63">
        <v>219.81</v>
      </c>
      <c r="I138" t="s">
        <v>40</v>
      </c>
      <c r="J138" s="69">
        <v>33.06</v>
      </c>
      <c r="K138" s="69">
        <v>219.81</v>
      </c>
      <c r="L138" s="69"/>
      <c r="M138" s="69"/>
      <c r="N138" s="19"/>
      <c r="O138" s="19"/>
    </row>
    <row r="139" spans="1:18" ht="13.7" customHeight="1" x14ac:dyDescent="0.25">
      <c r="A139" s="3" t="s">
        <v>41</v>
      </c>
      <c r="B139" s="91">
        <f t="shared" si="0"/>
        <v>6314.25</v>
      </c>
      <c r="C139" s="63">
        <v>9822.52</v>
      </c>
      <c r="H139" s="63"/>
      <c r="I139" s="63" t="s">
        <v>41</v>
      </c>
      <c r="J139" s="69">
        <v>-2787.9</v>
      </c>
      <c r="K139" s="69">
        <v>9822.52</v>
      </c>
      <c r="L139" s="19"/>
      <c r="M139" s="19"/>
      <c r="N139" s="69"/>
      <c r="O139" s="69"/>
      <c r="P139" s="59">
        <v>187621.96</v>
      </c>
      <c r="Q139" s="67"/>
      <c r="R139" s="59">
        <v>1000265.52</v>
      </c>
    </row>
    <row r="140" spans="1:18" ht="12.95" customHeight="1" x14ac:dyDescent="0.25">
      <c r="A140" s="3" t="s">
        <v>42</v>
      </c>
      <c r="B140" s="91">
        <f t="shared" si="0"/>
        <v>840.77</v>
      </c>
      <c r="C140" s="63">
        <v>14306.18</v>
      </c>
      <c r="H140" s="63"/>
      <c r="I140" s="63" t="s">
        <v>42</v>
      </c>
      <c r="J140" s="19">
        <v>0.01</v>
      </c>
      <c r="K140" s="19">
        <v>14306.18</v>
      </c>
      <c r="L140" s="19"/>
      <c r="M140" s="19"/>
      <c r="N140" s="19"/>
      <c r="O140" s="19"/>
    </row>
    <row r="141" spans="1:18" ht="12.95" customHeight="1" x14ac:dyDescent="0.25">
      <c r="B141" s="2">
        <f>SUM(B123:B140)</f>
        <v>169912.87999999998</v>
      </c>
      <c r="C141" s="2">
        <f>SUM(C123:C140)</f>
        <v>1180710.93</v>
      </c>
      <c r="H141" s="63"/>
      <c r="I141" s="63"/>
      <c r="J141" s="19">
        <v>180445.41</v>
      </c>
      <c r="K141" s="19">
        <v>1180710.93</v>
      </c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66"/>
      <c r="C143" s="66"/>
      <c r="H143" s="63"/>
      <c r="I143" s="63"/>
      <c r="J143" s="19"/>
      <c r="K143" s="19"/>
      <c r="N143" s="19"/>
      <c r="O143" s="19"/>
    </row>
    <row r="144" spans="1:18" ht="12.95" customHeight="1" x14ac:dyDescent="0.25">
      <c r="B144" s="66"/>
      <c r="C144" s="66"/>
      <c r="H144" s="63"/>
      <c r="I144" s="63"/>
    </row>
    <row r="145" spans="2:9" ht="12.95" customHeight="1" x14ac:dyDescent="0.25">
      <c r="B145" s="66"/>
      <c r="C145" s="66"/>
      <c r="H145" s="63"/>
      <c r="I145" s="63"/>
    </row>
    <row r="146" spans="2:9" ht="13.7" customHeight="1" x14ac:dyDescent="0.25">
      <c r="C146" s="66"/>
      <c r="D146" s="66"/>
      <c r="H146" s="63"/>
      <c r="I146" s="63"/>
    </row>
    <row r="147" spans="2:9" ht="12.95" customHeight="1" x14ac:dyDescent="0.25">
      <c r="C147" s="66"/>
      <c r="D147" s="66"/>
      <c r="H147" s="63"/>
      <c r="I147" s="63"/>
    </row>
    <row r="148" spans="2:9" ht="12.95" customHeight="1" x14ac:dyDescent="0.25">
      <c r="C148" s="66"/>
      <c r="D148" s="66"/>
      <c r="H148" s="56"/>
      <c r="I148" s="56"/>
    </row>
    <row r="149" spans="2:9" ht="12.95" customHeight="1" x14ac:dyDescent="0.25">
      <c r="C149" s="66"/>
      <c r="D149" s="66"/>
    </row>
    <row r="150" spans="2:9" ht="13.7" customHeight="1" x14ac:dyDescent="0.25">
      <c r="C150" s="66"/>
      <c r="D150" s="66"/>
    </row>
    <row r="151" spans="2:9" ht="12.95" customHeight="1" x14ac:dyDescent="0.25">
      <c r="C151" s="66"/>
      <c r="D151" s="66"/>
    </row>
    <row r="152" spans="2:9" ht="12.95" customHeight="1" x14ac:dyDescent="0.25">
      <c r="C152" s="66"/>
      <c r="D152" s="66"/>
    </row>
    <row r="153" spans="2:9" ht="13.7" customHeight="1" x14ac:dyDescent="0.25">
      <c r="C153" s="66"/>
      <c r="D153" s="66"/>
    </row>
    <row r="154" spans="2:9" ht="12.95" customHeight="1" x14ac:dyDescent="0.25">
      <c r="C154" s="66"/>
      <c r="D154" s="66"/>
    </row>
    <row r="155" spans="2:9" ht="12.95" customHeight="1" x14ac:dyDescent="0.25">
      <c r="C155" s="66"/>
      <c r="D155" s="66"/>
    </row>
    <row r="156" spans="2:9" ht="12.95" customHeight="1" x14ac:dyDescent="0.25">
      <c r="C156" s="66"/>
      <c r="D156" s="66"/>
    </row>
    <row r="157" spans="2:9" ht="13.7" customHeight="1" x14ac:dyDescent="0.25">
      <c r="C157" s="66"/>
      <c r="D157" s="66"/>
    </row>
    <row r="158" spans="2:9" ht="12.95" customHeight="1" x14ac:dyDescent="0.25">
      <c r="C158" s="66"/>
      <c r="D158" s="66"/>
    </row>
    <row r="159" spans="2:9" ht="6" customHeight="1" x14ac:dyDescent="0.25">
      <c r="C159" s="66"/>
      <c r="D159" s="66"/>
    </row>
    <row r="160" spans="2:9" ht="24.95" customHeight="1" x14ac:dyDescent="0.25">
      <c r="C160" s="66"/>
      <c r="D160" s="66"/>
    </row>
    <row r="161" spans="3:4" ht="3" customHeight="1" x14ac:dyDescent="0.25">
      <c r="C161" s="66"/>
      <c r="D161" s="66"/>
    </row>
    <row r="162" spans="3:4" x14ac:dyDescent="0.25">
      <c r="C162" s="66"/>
      <c r="D162" s="66"/>
    </row>
    <row r="163" spans="3:4" x14ac:dyDescent="0.25">
      <c r="C163" s="66"/>
      <c r="D163" s="66"/>
    </row>
    <row r="164" spans="3:4" x14ac:dyDescent="0.25">
      <c r="C164" s="66"/>
      <c r="D164" s="66"/>
    </row>
    <row r="165" spans="3:4" x14ac:dyDescent="0.25">
      <c r="C165" s="66"/>
      <c r="D165" s="66"/>
    </row>
    <row r="166" spans="3:4" x14ac:dyDescent="0.25">
      <c r="C166" s="66"/>
      <c r="D166" s="66"/>
    </row>
    <row r="167" spans="3:4" x14ac:dyDescent="0.25">
      <c r="C167" s="66"/>
      <c r="D167" s="66"/>
    </row>
    <row r="168" spans="3:4" x14ac:dyDescent="0.25">
      <c r="C168" s="66"/>
      <c r="D168" s="66"/>
    </row>
    <row r="169" spans="3:4" x14ac:dyDescent="0.25">
      <c r="C169" s="66"/>
      <c r="D169" s="66"/>
    </row>
    <row r="170" spans="3:4" x14ac:dyDescent="0.25">
      <c r="C170" s="66"/>
      <c r="D170" s="66"/>
    </row>
    <row r="171" spans="3:4" x14ac:dyDescent="0.25">
      <c r="C171" s="66"/>
      <c r="D171" s="66"/>
    </row>
    <row r="172" spans="3:4" x14ac:dyDescent="0.25">
      <c r="C172" s="66"/>
      <c r="D172" s="66"/>
    </row>
    <row r="173" spans="3:4" x14ac:dyDescent="0.25">
      <c r="C173" s="66"/>
      <c r="D173" s="66"/>
    </row>
    <row r="174" spans="3:4" x14ac:dyDescent="0.25">
      <c r="C174" s="66"/>
      <c r="D174" s="66"/>
    </row>
    <row r="175" spans="3:4" x14ac:dyDescent="0.25">
      <c r="C175" s="66"/>
      <c r="D175" s="66"/>
    </row>
    <row r="176" spans="3:4" x14ac:dyDescent="0.25">
      <c r="C176" s="66"/>
      <c r="D176" s="66"/>
    </row>
    <row r="177" spans="3:4" x14ac:dyDescent="0.25">
      <c r="C177" s="66"/>
      <c r="D177" s="66"/>
    </row>
    <row r="178" spans="3:4" x14ac:dyDescent="0.25">
      <c r="C178" s="66"/>
      <c r="D178" s="66"/>
    </row>
    <row r="179" spans="3:4" x14ac:dyDescent="0.25">
      <c r="C179" s="66"/>
      <c r="D179" s="66"/>
    </row>
    <row r="180" spans="3:4" x14ac:dyDescent="0.25">
      <c r="C180" s="66"/>
      <c r="D180" s="66"/>
    </row>
    <row r="181" spans="3:4" x14ac:dyDescent="0.25">
      <c r="C181" s="66"/>
      <c r="D181" s="66"/>
    </row>
    <row r="182" spans="3:4" x14ac:dyDescent="0.25">
      <c r="C182" s="66"/>
      <c r="D182" s="66"/>
    </row>
    <row r="183" spans="3:4" x14ac:dyDescent="0.25">
      <c r="C183" s="66"/>
      <c r="D183" s="66"/>
    </row>
    <row r="184" spans="3:4" x14ac:dyDescent="0.25">
      <c r="C184" s="66"/>
      <c r="D184" s="66"/>
    </row>
    <row r="185" spans="3:4" x14ac:dyDescent="0.25">
      <c r="C185" s="66"/>
      <c r="D185" s="66"/>
    </row>
    <row r="186" spans="3:4" x14ac:dyDescent="0.25">
      <c r="C186" s="66"/>
      <c r="D186" s="66"/>
    </row>
    <row r="187" spans="3:4" x14ac:dyDescent="0.25">
      <c r="C187" s="66"/>
      <c r="D187" s="66"/>
    </row>
    <row r="188" spans="3:4" x14ac:dyDescent="0.25">
      <c r="C188" s="66"/>
      <c r="D188" s="66"/>
    </row>
    <row r="189" spans="3:4" x14ac:dyDescent="0.25">
      <c r="C189" s="66"/>
      <c r="D189" s="66"/>
    </row>
    <row r="190" spans="3:4" x14ac:dyDescent="0.25">
      <c r="C190" s="66"/>
      <c r="D190" s="66"/>
    </row>
    <row r="191" spans="3:4" x14ac:dyDescent="0.25">
      <c r="C191" s="66"/>
      <c r="D191" s="66"/>
    </row>
    <row r="192" spans="3:4" x14ac:dyDescent="0.25">
      <c r="C192" s="66"/>
      <c r="D192" s="66"/>
    </row>
    <row r="193" spans="3:4" x14ac:dyDescent="0.25">
      <c r="C193" s="66"/>
      <c r="D193" s="66"/>
    </row>
    <row r="194" spans="3:4" x14ac:dyDescent="0.25">
      <c r="C194" s="66"/>
      <c r="D194" s="66"/>
    </row>
    <row r="195" spans="3:4" x14ac:dyDescent="0.25">
      <c r="C195" s="66"/>
      <c r="D195" s="66"/>
    </row>
    <row r="196" spans="3:4" x14ac:dyDescent="0.25">
      <c r="C196" s="66"/>
      <c r="D196" s="66"/>
    </row>
  </sheetData>
  <mergeCells count="41">
    <mergeCell ref="G47:H47"/>
    <mergeCell ref="C1:G2"/>
    <mergeCell ref="D3:F3"/>
    <mergeCell ref="D5:J5"/>
    <mergeCell ref="G39:H39"/>
    <mergeCell ref="G40:H40"/>
    <mergeCell ref="G41:H41"/>
    <mergeCell ref="G42:H42"/>
    <mergeCell ref="G43:H43"/>
    <mergeCell ref="G44:H44"/>
    <mergeCell ref="G45:H45"/>
    <mergeCell ref="G46:H46"/>
    <mergeCell ref="G54:H54"/>
    <mergeCell ref="G55:H55"/>
    <mergeCell ref="G56:H56"/>
    <mergeCell ref="G48:H48"/>
    <mergeCell ref="G49:H49"/>
    <mergeCell ref="G50:H50"/>
    <mergeCell ref="G51:H51"/>
    <mergeCell ref="G52:H52"/>
    <mergeCell ref="G53:H53"/>
    <mergeCell ref="D126:F126"/>
    <mergeCell ref="E119:F119"/>
    <mergeCell ref="E120:F120"/>
    <mergeCell ref="J121:K121"/>
    <mergeCell ref="G108:H108"/>
    <mergeCell ref="G109:H109"/>
    <mergeCell ref="G110:H110"/>
    <mergeCell ref="G111:H111"/>
    <mergeCell ref="G118:H118"/>
    <mergeCell ref="G112:H112"/>
    <mergeCell ref="G113:H113"/>
    <mergeCell ref="G114:H114"/>
    <mergeCell ref="G115:H115"/>
    <mergeCell ref="G116:H116"/>
    <mergeCell ref="G117:H117"/>
    <mergeCell ref="G103:H103"/>
    <mergeCell ref="G104:H104"/>
    <mergeCell ref="G105:H105"/>
    <mergeCell ref="G106:H106"/>
    <mergeCell ref="G107:H107"/>
  </mergeCells>
  <pageMargins left="0.25" right="0.25" top="0.75" bottom="0.75" header="0.3" footer="0.3"/>
  <pageSetup scale="58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zoomScaleNormal="100" zoomScaleSheetLayoutView="100" workbookViewId="0">
      <selection activeCell="J2" sqref="J2:N3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10.85546875" customWidth="1"/>
    <col min="6" max="6" width="9.855468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0.140625" customWidth="1"/>
    <col min="13" max="13" width="12.85546875" customWidth="1"/>
    <col min="14" max="14" width="1.85546875" customWidth="1"/>
  </cols>
  <sheetData>
    <row r="1" spans="1:11" ht="16.5" customHeight="1" x14ac:dyDescent="0.25">
      <c r="C1" s="171" t="s">
        <v>1</v>
      </c>
      <c r="D1" s="171"/>
      <c r="E1" s="171"/>
      <c r="F1" s="171"/>
      <c r="G1" s="171"/>
      <c r="H1" s="19"/>
      <c r="I1" s="19"/>
      <c r="J1" s="19"/>
      <c r="K1" s="19"/>
    </row>
    <row r="2" spans="1:11" ht="28.5" customHeight="1" x14ac:dyDescent="0.25">
      <c r="C2" s="171"/>
      <c r="D2" s="171"/>
      <c r="E2" s="171"/>
      <c r="F2" s="171"/>
      <c r="G2" s="171"/>
      <c r="H2" s="19"/>
      <c r="I2" s="19"/>
      <c r="J2" s="19"/>
      <c r="K2" s="19"/>
    </row>
    <row r="3" spans="1:11" ht="15.75" customHeight="1" x14ac:dyDescent="0.35">
      <c r="C3" s="104"/>
      <c r="D3" s="171" t="s">
        <v>116</v>
      </c>
      <c r="E3" s="171"/>
      <c r="F3" s="171"/>
      <c r="G3" s="104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.75" thickBot="1" x14ac:dyDescent="0.4">
      <c r="B5" t="s">
        <v>45</v>
      </c>
      <c r="C5" t="s">
        <v>44</v>
      </c>
      <c r="D5" s="160" t="s">
        <v>116</v>
      </c>
      <c r="E5" s="158"/>
      <c r="F5" s="158"/>
      <c r="G5" s="158"/>
      <c r="H5" s="158"/>
      <c r="I5" s="158"/>
      <c r="J5" s="158"/>
    </row>
    <row r="6" spans="1:11" x14ac:dyDescent="0.25">
      <c r="A6" s="105" t="s">
        <v>98</v>
      </c>
      <c r="B6" s="106">
        <v>170525.23</v>
      </c>
      <c r="C6" s="107">
        <v>156548.95000000001</v>
      </c>
    </row>
    <row r="7" spans="1:11" x14ac:dyDescent="0.25">
      <c r="A7" s="108" t="s">
        <v>101</v>
      </c>
      <c r="B7" s="84">
        <v>169267.51</v>
      </c>
      <c r="C7" s="109">
        <v>159133.94</v>
      </c>
      <c r="D7" s="81"/>
    </row>
    <row r="8" spans="1:11" x14ac:dyDescent="0.25">
      <c r="A8" s="108" t="s">
        <v>105</v>
      </c>
      <c r="B8" s="84">
        <v>187621.96</v>
      </c>
      <c r="C8" s="109">
        <v>158305.07</v>
      </c>
      <c r="D8" s="79"/>
    </row>
    <row r="9" spans="1:11" x14ac:dyDescent="0.25">
      <c r="A9" s="108" t="s">
        <v>109</v>
      </c>
      <c r="B9" s="84">
        <v>180485.41</v>
      </c>
      <c r="C9" s="110">
        <v>160505.34</v>
      </c>
      <c r="D9" s="81"/>
    </row>
    <row r="10" spans="1:11" x14ac:dyDescent="0.25">
      <c r="A10" s="108" t="s">
        <v>113</v>
      </c>
      <c r="B10" s="84">
        <v>169982.88</v>
      </c>
      <c r="C10" s="111">
        <v>147517.32999999999</v>
      </c>
      <c r="D10" s="79"/>
    </row>
    <row r="11" spans="1:11" x14ac:dyDescent="0.25">
      <c r="A11" s="108" t="s">
        <v>117</v>
      </c>
      <c r="B11" s="85">
        <v>155464.41</v>
      </c>
      <c r="C11" s="112">
        <v>172990.92</v>
      </c>
      <c r="D11" s="81"/>
    </row>
    <row r="12" spans="1:11" ht="15.75" thickBot="1" x14ac:dyDescent="0.3">
      <c r="A12" s="113"/>
      <c r="B12" s="114"/>
      <c r="C12" s="115"/>
      <c r="D12" s="79"/>
    </row>
    <row r="13" spans="1:11" x14ac:dyDescent="0.25">
      <c r="B13" s="82">
        <f>SUM(B6:B11)</f>
        <v>1033347.4</v>
      </c>
      <c r="C13" s="82">
        <f>SUM(C6:C11)</f>
        <v>955001.55</v>
      </c>
      <c r="D13" s="81"/>
    </row>
    <row r="15" spans="1:11" x14ac:dyDescent="0.25">
      <c r="D15" s="81"/>
    </row>
    <row r="17" spans="1:14" x14ac:dyDescent="0.25">
      <c r="D17" s="73"/>
    </row>
    <row r="18" spans="1:14" x14ac:dyDescent="0.25">
      <c r="D18" s="81"/>
    </row>
    <row r="19" spans="1:14" ht="13.7" customHeight="1" thickBot="1" x14ac:dyDescent="0.3">
      <c r="D19" s="79"/>
      <c r="I19" t="s">
        <v>119</v>
      </c>
      <c r="J19" t="s">
        <v>118</v>
      </c>
    </row>
    <row r="20" spans="1:14" ht="12.95" customHeight="1" x14ac:dyDescent="0.25">
      <c r="G20" s="116" t="s">
        <v>24</v>
      </c>
      <c r="H20" s="117"/>
      <c r="I20" s="118">
        <v>150</v>
      </c>
      <c r="J20" s="119">
        <v>25600</v>
      </c>
      <c r="K20" s="20" t="s">
        <v>24</v>
      </c>
      <c r="L20" s="89">
        <v>150</v>
      </c>
      <c r="M20" s="89">
        <v>25600</v>
      </c>
      <c r="N20" s="77"/>
    </row>
    <row r="21" spans="1:14" ht="12.95" customHeight="1" x14ac:dyDescent="0.25">
      <c r="A21" s="15"/>
      <c r="B21" s="15" t="s">
        <v>120</v>
      </c>
      <c r="C21" s="15" t="s">
        <v>53</v>
      </c>
      <c r="D21" s="16"/>
      <c r="E21" s="16"/>
      <c r="F21" s="16"/>
      <c r="G21" s="120" t="s">
        <v>25</v>
      </c>
      <c r="H21" s="121"/>
      <c r="I21" s="89">
        <v>3017.72</v>
      </c>
      <c r="J21" s="122">
        <v>75435.41</v>
      </c>
      <c r="K21" s="20" t="s">
        <v>25</v>
      </c>
      <c r="L21" s="89">
        <v>3017.72</v>
      </c>
      <c r="M21" s="89">
        <v>75435.41</v>
      </c>
      <c r="N21" s="77"/>
    </row>
    <row r="22" spans="1:14" ht="12.95" customHeight="1" x14ac:dyDescent="0.25">
      <c r="A22" s="12" t="s">
        <v>24</v>
      </c>
      <c r="B22" s="15">
        <f>I20</f>
        <v>150</v>
      </c>
      <c r="C22" s="77">
        <f>J20</f>
        <v>25600</v>
      </c>
      <c r="D22" s="16"/>
      <c r="E22" s="16"/>
      <c r="F22" s="16"/>
      <c r="G22" s="120" t="s">
        <v>27</v>
      </c>
      <c r="H22" s="121"/>
      <c r="I22" s="89">
        <v>8504</v>
      </c>
      <c r="J22" s="122">
        <v>28064</v>
      </c>
      <c r="K22" s="20" t="s">
        <v>27</v>
      </c>
      <c r="L22" s="89">
        <v>8504</v>
      </c>
      <c r="M22" s="89">
        <v>28064</v>
      </c>
      <c r="N22" s="77"/>
    </row>
    <row r="23" spans="1:14" ht="12.95" customHeight="1" x14ac:dyDescent="0.25">
      <c r="A23" s="12" t="s">
        <v>25</v>
      </c>
      <c r="B23" s="15">
        <f t="shared" ref="B23:B37" si="0">I21</f>
        <v>3017.72</v>
      </c>
      <c r="C23" s="77">
        <f t="shared" ref="C23:C37" si="1">J21</f>
        <v>75435.41</v>
      </c>
      <c r="D23" s="16"/>
      <c r="E23" s="16"/>
      <c r="F23" s="16"/>
      <c r="G23" s="120" t="s">
        <v>28</v>
      </c>
      <c r="H23" s="121"/>
      <c r="I23" s="89">
        <v>71375.7</v>
      </c>
      <c r="J23" s="122">
        <v>652111.31000000006</v>
      </c>
      <c r="K23" s="20" t="s">
        <v>28</v>
      </c>
      <c r="L23" s="89">
        <v>71375.7</v>
      </c>
      <c r="M23" s="89">
        <v>652111.31000000006</v>
      </c>
      <c r="N23" s="77"/>
    </row>
    <row r="24" spans="1:14" ht="12.95" customHeight="1" x14ac:dyDescent="0.25">
      <c r="A24" s="12" t="s">
        <v>27</v>
      </c>
      <c r="B24" s="15">
        <f t="shared" si="0"/>
        <v>8504</v>
      </c>
      <c r="C24" s="77">
        <f t="shared" si="1"/>
        <v>28064</v>
      </c>
      <c r="D24" s="16"/>
      <c r="E24" s="16" t="s">
        <v>54</v>
      </c>
      <c r="F24" s="90">
        <f>B25</f>
        <v>71375.7</v>
      </c>
      <c r="G24" s="120" t="s">
        <v>29</v>
      </c>
      <c r="H24" s="121"/>
      <c r="I24" s="89">
        <v>53309.33</v>
      </c>
      <c r="J24" s="122">
        <v>469894.67</v>
      </c>
      <c r="K24" s="20" t="s">
        <v>29</v>
      </c>
      <c r="L24" s="89">
        <v>53309.33</v>
      </c>
      <c r="M24" s="89">
        <v>469894.67</v>
      </c>
      <c r="N24" s="77"/>
    </row>
    <row r="25" spans="1:14" ht="12.95" customHeight="1" x14ac:dyDescent="0.25">
      <c r="A25" s="12" t="s">
        <v>28</v>
      </c>
      <c r="B25" s="15">
        <f t="shared" si="0"/>
        <v>71375.7</v>
      </c>
      <c r="C25" s="77">
        <f t="shared" si="1"/>
        <v>652111.31000000006</v>
      </c>
      <c r="D25" s="16"/>
      <c r="E25" s="16" t="s">
        <v>55</v>
      </c>
      <c r="F25" s="16">
        <f>B26</f>
        <v>53309.33</v>
      </c>
      <c r="G25" s="120" t="s">
        <v>30</v>
      </c>
      <c r="H25" s="121"/>
      <c r="I25" s="89">
        <v>1090</v>
      </c>
      <c r="J25" s="122">
        <v>8540</v>
      </c>
      <c r="K25" s="20" t="s">
        <v>30</v>
      </c>
      <c r="L25" s="89">
        <v>1090</v>
      </c>
      <c r="M25" s="89">
        <v>8540</v>
      </c>
      <c r="N25" s="77"/>
    </row>
    <row r="26" spans="1:14" ht="12.95" customHeight="1" x14ac:dyDescent="0.25">
      <c r="A26" s="12" t="s">
        <v>29</v>
      </c>
      <c r="B26" s="15">
        <f t="shared" si="0"/>
        <v>53309.33</v>
      </c>
      <c r="C26" s="77">
        <f t="shared" si="1"/>
        <v>469894.67</v>
      </c>
      <c r="D26" s="16"/>
      <c r="E26" s="16" t="s">
        <v>56</v>
      </c>
      <c r="F26" s="16">
        <f>SUM(B23,B27,B28:B32,B36:B39)</f>
        <v>12106.75</v>
      </c>
      <c r="G26" s="120" t="s">
        <v>31</v>
      </c>
      <c r="H26" s="121"/>
      <c r="I26" s="89">
        <v>0</v>
      </c>
      <c r="J26" s="122">
        <v>5933.5</v>
      </c>
      <c r="K26" s="20" t="s">
        <v>31</v>
      </c>
      <c r="L26" s="89">
        <v>0</v>
      </c>
      <c r="M26" s="89">
        <v>5933.5</v>
      </c>
      <c r="N26" s="77"/>
    </row>
    <row r="27" spans="1:14" ht="12.95" customHeight="1" x14ac:dyDescent="0.25">
      <c r="A27" s="12" t="s">
        <v>30</v>
      </c>
      <c r="B27" s="15">
        <f t="shared" si="0"/>
        <v>1090</v>
      </c>
      <c r="C27" s="77">
        <f t="shared" si="1"/>
        <v>8540</v>
      </c>
      <c r="D27" s="16"/>
      <c r="E27" s="16" t="s">
        <v>57</v>
      </c>
      <c r="F27" s="16">
        <f>B22+B24</f>
        <v>8654</v>
      </c>
      <c r="G27" s="120" t="s">
        <v>32</v>
      </c>
      <c r="H27" s="121"/>
      <c r="I27" s="89">
        <v>1445</v>
      </c>
      <c r="J27" s="122">
        <v>10061</v>
      </c>
      <c r="K27" s="20" t="s">
        <v>32</v>
      </c>
      <c r="L27" s="89">
        <v>1445</v>
      </c>
      <c r="M27" s="89">
        <v>10061</v>
      </c>
      <c r="N27" s="77"/>
    </row>
    <row r="28" spans="1:14" ht="12.95" customHeight="1" x14ac:dyDescent="0.25">
      <c r="A28" s="12" t="s">
        <v>31</v>
      </c>
      <c r="B28" s="15">
        <f t="shared" si="0"/>
        <v>0</v>
      </c>
      <c r="C28" s="77">
        <f t="shared" si="1"/>
        <v>5933.5</v>
      </c>
      <c r="D28" s="16"/>
      <c r="E28" s="16" t="s">
        <v>58</v>
      </c>
      <c r="F28" s="16">
        <f>SUM(B33:B35)</f>
        <v>16214.67</v>
      </c>
      <c r="G28" s="120" t="s">
        <v>33</v>
      </c>
      <c r="H28" s="121"/>
      <c r="I28" s="89">
        <v>0</v>
      </c>
      <c r="J28" s="122">
        <v>0</v>
      </c>
      <c r="K28" s="20" t="s">
        <v>33</v>
      </c>
      <c r="L28" s="89">
        <v>0</v>
      </c>
      <c r="M28" s="89">
        <v>0</v>
      </c>
      <c r="N28" s="77"/>
    </row>
    <row r="29" spans="1:14" ht="12.95" customHeight="1" x14ac:dyDescent="0.25">
      <c r="A29" s="12" t="s">
        <v>32</v>
      </c>
      <c r="B29" s="15">
        <f t="shared" si="0"/>
        <v>1445</v>
      </c>
      <c r="C29" s="77">
        <f t="shared" si="1"/>
        <v>10061</v>
      </c>
      <c r="D29" s="16"/>
      <c r="E29" s="20" t="s">
        <v>95</v>
      </c>
      <c r="F29" s="20">
        <f>SUM(F24:F28)</f>
        <v>161660.45000000001</v>
      </c>
      <c r="G29" s="120" t="s">
        <v>34</v>
      </c>
      <c r="H29" s="121"/>
      <c r="I29" s="89">
        <v>2716</v>
      </c>
      <c r="J29" s="122">
        <v>35596</v>
      </c>
      <c r="K29" s="20" t="s">
        <v>34</v>
      </c>
      <c r="L29" s="89">
        <v>2716</v>
      </c>
      <c r="M29" s="89">
        <v>35596</v>
      </c>
      <c r="N29" s="77"/>
    </row>
    <row r="30" spans="1:14" ht="12.95" customHeight="1" x14ac:dyDescent="0.25">
      <c r="A30" s="12" t="s">
        <v>33</v>
      </c>
      <c r="B30" s="15">
        <f t="shared" si="0"/>
        <v>0</v>
      </c>
      <c r="C30" s="77">
        <f t="shared" si="1"/>
        <v>0</v>
      </c>
      <c r="D30" s="16"/>
      <c r="E30" s="16"/>
      <c r="F30" s="16"/>
      <c r="G30" s="120" t="s">
        <v>35</v>
      </c>
      <c r="H30" s="121"/>
      <c r="I30" s="89">
        <v>846</v>
      </c>
      <c r="J30" s="122">
        <v>11356</v>
      </c>
      <c r="K30" s="20" t="s">
        <v>35</v>
      </c>
      <c r="L30" s="89">
        <v>846</v>
      </c>
      <c r="M30" s="89">
        <v>11356</v>
      </c>
      <c r="N30" s="77"/>
    </row>
    <row r="31" spans="1:14" ht="12.95" customHeight="1" x14ac:dyDescent="0.25">
      <c r="A31" s="12" t="s">
        <v>34</v>
      </c>
      <c r="B31" s="15">
        <f t="shared" si="0"/>
        <v>2716</v>
      </c>
      <c r="C31" s="77">
        <f t="shared" si="1"/>
        <v>35596</v>
      </c>
      <c r="D31" s="16"/>
      <c r="E31" s="16"/>
      <c r="F31" s="16"/>
      <c r="G31" s="120" t="s">
        <v>36</v>
      </c>
      <c r="H31" s="121"/>
      <c r="I31" s="89">
        <v>120</v>
      </c>
      <c r="J31" s="122">
        <v>440</v>
      </c>
      <c r="K31" s="20" t="s">
        <v>36</v>
      </c>
      <c r="L31" s="89">
        <v>120</v>
      </c>
      <c r="M31" s="89">
        <v>440</v>
      </c>
      <c r="N31" s="77"/>
    </row>
    <row r="32" spans="1:14" ht="12.95" customHeight="1" x14ac:dyDescent="0.25">
      <c r="A32" s="12" t="s">
        <v>35</v>
      </c>
      <c r="B32" s="15">
        <f t="shared" si="0"/>
        <v>846</v>
      </c>
      <c r="C32" s="77">
        <f t="shared" si="1"/>
        <v>11356</v>
      </c>
      <c r="D32" s="16"/>
      <c r="E32" s="16"/>
      <c r="F32" s="16"/>
      <c r="G32" s="120" t="s">
        <v>37</v>
      </c>
      <c r="H32" s="121"/>
      <c r="I32" s="89">
        <v>16094.67</v>
      </c>
      <c r="J32" s="122">
        <v>145955.41</v>
      </c>
      <c r="K32" s="20" t="s">
        <v>37</v>
      </c>
      <c r="L32" s="89">
        <v>16094.67</v>
      </c>
      <c r="M32" s="89">
        <v>145955.41</v>
      </c>
      <c r="N32" s="77"/>
    </row>
    <row r="33" spans="1:14" ht="12.95" customHeight="1" x14ac:dyDescent="0.25">
      <c r="A33" s="12" t="s">
        <v>36</v>
      </c>
      <c r="B33" s="15">
        <f t="shared" si="0"/>
        <v>120</v>
      </c>
      <c r="C33" s="77">
        <f t="shared" si="1"/>
        <v>440</v>
      </c>
      <c r="D33" s="16"/>
      <c r="E33" s="16"/>
      <c r="F33" s="16"/>
      <c r="G33" s="120" t="s">
        <v>38</v>
      </c>
      <c r="H33" s="121"/>
      <c r="I33" s="89">
        <v>0</v>
      </c>
      <c r="J33" s="122">
        <v>1030</v>
      </c>
      <c r="K33" s="20" t="s">
        <v>38</v>
      </c>
      <c r="L33" s="89">
        <v>0</v>
      </c>
      <c r="M33" s="89">
        <v>1030</v>
      </c>
      <c r="N33" s="77"/>
    </row>
    <row r="34" spans="1:14" ht="12.95" customHeight="1" x14ac:dyDescent="0.25">
      <c r="A34" s="12" t="s">
        <v>37</v>
      </c>
      <c r="B34" s="15">
        <f t="shared" si="0"/>
        <v>16094.67</v>
      </c>
      <c r="C34" s="77">
        <f t="shared" si="1"/>
        <v>145955.41</v>
      </c>
      <c r="D34" s="16"/>
      <c r="E34" s="16"/>
      <c r="F34" s="16"/>
      <c r="G34" s="120" t="s">
        <v>39</v>
      </c>
      <c r="H34" s="121"/>
      <c r="I34" s="89">
        <v>2960</v>
      </c>
      <c r="J34" s="122">
        <v>10868.32</v>
      </c>
      <c r="K34" s="20" t="s">
        <v>39</v>
      </c>
      <c r="L34" s="89">
        <v>2960</v>
      </c>
      <c r="M34" s="89">
        <v>10868.32</v>
      </c>
      <c r="N34" s="77"/>
    </row>
    <row r="35" spans="1:14" ht="12.95" customHeight="1" x14ac:dyDescent="0.25">
      <c r="A35" s="12" t="s">
        <v>38</v>
      </c>
      <c r="B35" s="15">
        <f t="shared" si="0"/>
        <v>0</v>
      </c>
      <c r="C35" s="77">
        <f t="shared" si="1"/>
        <v>1030</v>
      </c>
      <c r="D35" s="16"/>
      <c r="E35" s="16"/>
      <c r="F35" s="16"/>
      <c r="G35" s="120" t="s">
        <v>40</v>
      </c>
      <c r="H35" s="121"/>
      <c r="I35" s="89">
        <v>32.03</v>
      </c>
      <c r="J35" s="122">
        <v>284.92</v>
      </c>
      <c r="K35" s="20" t="s">
        <v>40</v>
      </c>
      <c r="L35" s="89">
        <v>32.03</v>
      </c>
      <c r="M35" s="89">
        <v>284.92</v>
      </c>
      <c r="N35" s="77"/>
    </row>
    <row r="36" spans="1:14" ht="12.95" customHeight="1" x14ac:dyDescent="0.25">
      <c r="A36" s="12" t="s">
        <v>39</v>
      </c>
      <c r="B36" s="15">
        <f t="shared" si="0"/>
        <v>2960</v>
      </c>
      <c r="C36" s="77">
        <f t="shared" si="1"/>
        <v>10868.32</v>
      </c>
      <c r="D36" s="16"/>
      <c r="E36" s="16"/>
      <c r="F36" s="16"/>
      <c r="G36" s="120" t="s">
        <v>41</v>
      </c>
      <c r="H36" s="121"/>
      <c r="I36" s="89">
        <v>-6596.04</v>
      </c>
      <c r="J36" s="122">
        <v>9540.73</v>
      </c>
      <c r="K36" s="60" t="s">
        <v>41</v>
      </c>
      <c r="L36" s="89">
        <v>-6596.04</v>
      </c>
      <c r="M36" s="89">
        <v>9540.73</v>
      </c>
      <c r="N36" s="77"/>
    </row>
    <row r="37" spans="1:14" ht="12.95" customHeight="1" x14ac:dyDescent="0.25">
      <c r="A37" s="12" t="s">
        <v>40</v>
      </c>
      <c r="B37" s="15">
        <f t="shared" si="0"/>
        <v>32.03</v>
      </c>
      <c r="C37" s="77">
        <f t="shared" si="1"/>
        <v>284.92</v>
      </c>
      <c r="D37" s="16"/>
      <c r="E37" s="16"/>
      <c r="F37" s="16"/>
      <c r="G37" s="120" t="s">
        <v>42</v>
      </c>
      <c r="H37" s="121"/>
      <c r="I37" s="89">
        <v>400</v>
      </c>
      <c r="J37" s="122">
        <v>15606.95</v>
      </c>
      <c r="K37" s="60" t="s">
        <v>42</v>
      </c>
      <c r="L37" s="89">
        <v>400</v>
      </c>
      <c r="M37" s="89">
        <v>15606.95</v>
      </c>
      <c r="N37" s="77"/>
    </row>
    <row r="38" spans="1:14" ht="12.95" customHeight="1" thickBot="1" x14ac:dyDescent="0.3">
      <c r="A38" s="12" t="s">
        <v>41</v>
      </c>
      <c r="B38" s="15"/>
      <c r="C38" s="15"/>
      <c r="D38" s="16"/>
      <c r="E38" s="16"/>
      <c r="F38" s="16"/>
      <c r="G38" s="123"/>
      <c r="H38" s="124"/>
      <c r="I38" s="124">
        <f>SUM(I20:I37)</f>
        <v>155464.41</v>
      </c>
      <c r="J38" s="125">
        <f>SUM(J20:J37)</f>
        <v>1506318.22</v>
      </c>
      <c r="K38" s="20"/>
      <c r="L38" s="89">
        <v>155464.41</v>
      </c>
      <c r="M38" s="2">
        <v>1506318.22</v>
      </c>
    </row>
    <row r="39" spans="1:14" ht="12.95" customHeight="1" x14ac:dyDescent="0.25">
      <c r="A39" s="12" t="s">
        <v>42</v>
      </c>
      <c r="B39" s="15"/>
      <c r="C39" s="77"/>
      <c r="G39" s="166"/>
      <c r="H39" s="166"/>
      <c r="I39" s="78"/>
      <c r="J39" s="63"/>
      <c r="K39" s="63"/>
      <c r="L39" s="63"/>
    </row>
    <row r="40" spans="1:14" ht="12.95" customHeight="1" x14ac:dyDescent="0.25">
      <c r="A40" s="25"/>
      <c r="B40" s="35">
        <f>SUM(B22:B39)</f>
        <v>161660.45000000001</v>
      </c>
      <c r="C40" s="43">
        <f>SUM(C22:C39)</f>
        <v>1481170.54</v>
      </c>
      <c r="G40" s="166"/>
      <c r="H40" s="166"/>
      <c r="I40" s="78"/>
      <c r="J40" s="63"/>
      <c r="K40" s="78"/>
      <c r="L40" s="63"/>
    </row>
    <row r="41" spans="1:14" ht="12.95" customHeight="1" x14ac:dyDescent="0.25">
      <c r="A41" s="3"/>
      <c r="G41" s="166"/>
      <c r="H41" s="166"/>
      <c r="I41" s="78"/>
      <c r="J41" s="63"/>
      <c r="K41" s="78"/>
      <c r="L41" s="63"/>
    </row>
    <row r="42" spans="1:14" ht="12.95" customHeight="1" x14ac:dyDescent="0.25">
      <c r="A42" s="3"/>
      <c r="G42" s="166"/>
      <c r="H42" s="166"/>
      <c r="I42" s="78"/>
      <c r="J42" s="63"/>
      <c r="K42" s="78"/>
      <c r="L42" s="63"/>
    </row>
    <row r="43" spans="1:14" ht="12.95" customHeight="1" x14ac:dyDescent="0.25">
      <c r="A43" s="3" t="s">
        <v>41</v>
      </c>
      <c r="B43">
        <f>I36</f>
        <v>-6596.04</v>
      </c>
      <c r="C43">
        <f>J36</f>
        <v>9540.73</v>
      </c>
      <c r="G43" s="166"/>
      <c r="H43" s="166"/>
      <c r="I43" s="78"/>
      <c r="J43" s="63"/>
      <c r="K43" s="78"/>
      <c r="L43" s="63"/>
    </row>
    <row r="44" spans="1:14" ht="12.95" customHeight="1" x14ac:dyDescent="0.25">
      <c r="A44" s="3" t="s">
        <v>42</v>
      </c>
      <c r="B44">
        <f>I37</f>
        <v>400</v>
      </c>
      <c r="C44">
        <f>J37</f>
        <v>15606.95</v>
      </c>
      <c r="G44" s="166"/>
      <c r="H44" s="166"/>
      <c r="I44" s="78"/>
      <c r="J44" s="63"/>
      <c r="K44" s="78"/>
      <c r="L44" s="63"/>
    </row>
    <row r="45" spans="1:14" ht="12.95" customHeight="1" x14ac:dyDescent="0.25">
      <c r="B45" s="2">
        <f>SUM(B40:B44)</f>
        <v>155464.41</v>
      </c>
      <c r="C45" s="2">
        <f>SUM(C40:C44)</f>
        <v>1506318.22</v>
      </c>
      <c r="G45" s="166"/>
      <c r="H45" s="166"/>
      <c r="I45" s="78"/>
      <c r="J45" s="63"/>
      <c r="K45" s="78"/>
      <c r="L45" s="63"/>
    </row>
    <row r="46" spans="1:14" ht="12.95" customHeight="1" x14ac:dyDescent="0.25">
      <c r="G46" s="166"/>
      <c r="H46" s="166"/>
      <c r="I46" s="78"/>
      <c r="J46" s="63"/>
      <c r="K46" s="78"/>
      <c r="L46" s="63"/>
    </row>
    <row r="47" spans="1:14" ht="12.95" customHeight="1" x14ac:dyDescent="0.25">
      <c r="G47" s="166"/>
      <c r="H47" s="166"/>
      <c r="I47" s="78"/>
      <c r="J47" s="63"/>
      <c r="K47" s="78"/>
      <c r="L47" s="63"/>
    </row>
    <row r="48" spans="1:14" ht="12.95" customHeight="1" x14ac:dyDescent="0.25">
      <c r="G48" s="166"/>
      <c r="H48" s="166"/>
      <c r="I48" s="78"/>
      <c r="J48" s="63"/>
      <c r="K48" s="78"/>
      <c r="L48" s="63"/>
    </row>
    <row r="49" spans="7:12" ht="12.95" customHeight="1" x14ac:dyDescent="0.25">
      <c r="G49" s="166"/>
      <c r="H49" s="166"/>
      <c r="I49" s="78"/>
      <c r="J49" s="63"/>
      <c r="K49" s="78"/>
      <c r="L49" s="63"/>
    </row>
    <row r="50" spans="7:12" ht="12.95" customHeight="1" x14ac:dyDescent="0.25">
      <c r="G50" s="166"/>
      <c r="H50" s="166"/>
      <c r="I50" s="78"/>
      <c r="J50" s="63"/>
      <c r="K50" s="78"/>
      <c r="L50" s="63"/>
    </row>
    <row r="51" spans="7:12" ht="12.95" customHeight="1" x14ac:dyDescent="0.25">
      <c r="G51" s="166"/>
      <c r="H51" s="166"/>
      <c r="I51" s="78"/>
      <c r="J51" s="63"/>
      <c r="K51" s="78"/>
      <c r="L51" s="63"/>
    </row>
    <row r="52" spans="7:12" ht="12.95" customHeight="1" x14ac:dyDescent="0.25">
      <c r="G52" s="166"/>
      <c r="H52" s="166"/>
      <c r="I52" s="78"/>
      <c r="J52" s="63"/>
      <c r="K52" s="78"/>
      <c r="L52" s="63"/>
    </row>
    <row r="53" spans="7:12" ht="12.95" customHeight="1" x14ac:dyDescent="0.25">
      <c r="G53" s="166"/>
      <c r="H53" s="166"/>
      <c r="I53" s="78"/>
      <c r="J53" s="63"/>
      <c r="K53" s="78"/>
      <c r="L53" s="63"/>
    </row>
    <row r="54" spans="7:12" ht="12.95" customHeight="1" x14ac:dyDescent="0.25">
      <c r="G54" s="166"/>
      <c r="H54" s="166"/>
      <c r="I54" s="78"/>
      <c r="J54" s="63"/>
      <c r="K54" s="78"/>
      <c r="L54" s="63"/>
    </row>
    <row r="55" spans="7:12" ht="12.95" customHeight="1" x14ac:dyDescent="0.25">
      <c r="G55" s="166"/>
      <c r="H55" s="166"/>
      <c r="I55" s="78"/>
      <c r="J55" s="63"/>
      <c r="K55" s="78"/>
      <c r="L55" s="63"/>
    </row>
    <row r="56" spans="7:12" ht="12.95" customHeight="1" x14ac:dyDescent="0.25">
      <c r="G56" s="166"/>
      <c r="H56" s="166"/>
      <c r="I56" s="78"/>
      <c r="J56" s="63"/>
      <c r="K56" s="78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73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>
        <v>15799.89</v>
      </c>
      <c r="L86" s="74"/>
    </row>
    <row r="87" spans="1:12" ht="12.95" customHeight="1" x14ac:dyDescent="0.25">
      <c r="A87" s="75"/>
      <c r="B87" s="75"/>
      <c r="C87" s="75" t="s">
        <v>23</v>
      </c>
      <c r="D87" s="75"/>
      <c r="E87">
        <v>47735.72</v>
      </c>
      <c r="F87" s="73"/>
      <c r="G87" s="14"/>
      <c r="H87" s="11" t="s">
        <v>69</v>
      </c>
      <c r="I87" s="11"/>
      <c r="J87" s="11"/>
      <c r="K87">
        <v>12.43</v>
      </c>
      <c r="L87" s="74"/>
    </row>
    <row r="88" spans="1:12" ht="12.95" customHeight="1" x14ac:dyDescent="0.25">
      <c r="A88" s="75"/>
      <c r="B88" s="75"/>
      <c r="C88" s="75" t="s">
        <v>22</v>
      </c>
      <c r="D88" s="75"/>
      <c r="E88">
        <v>3805</v>
      </c>
      <c r="F88" s="73"/>
      <c r="G88" s="14"/>
      <c r="H88" s="11" t="s">
        <v>70</v>
      </c>
      <c r="I88" s="11"/>
      <c r="J88" s="11"/>
      <c r="K88">
        <v>140.66</v>
      </c>
      <c r="L88" s="74"/>
    </row>
    <row r="89" spans="1:12" ht="12.95" customHeight="1" x14ac:dyDescent="0.25">
      <c r="A89" s="75"/>
      <c r="B89" s="75"/>
      <c r="C89" s="75" t="s">
        <v>21</v>
      </c>
      <c r="D89" s="75"/>
      <c r="E89">
        <v>4782.03</v>
      </c>
      <c r="F89" s="73"/>
      <c r="G89" s="14"/>
      <c r="H89" s="11" t="s">
        <v>71</v>
      </c>
      <c r="I89" s="11"/>
      <c r="J89" s="11"/>
      <c r="K89">
        <v>188.98</v>
      </c>
      <c r="L89" s="74"/>
    </row>
    <row r="90" spans="1:12" ht="12.95" customHeight="1" x14ac:dyDescent="0.25">
      <c r="A90" s="75"/>
      <c r="B90" s="75"/>
      <c r="C90" s="75" t="s">
        <v>20</v>
      </c>
      <c r="D90" s="75"/>
      <c r="E90">
        <v>25080.26</v>
      </c>
      <c r="F90" s="94"/>
      <c r="G90" s="14"/>
      <c r="H90" s="11" t="s">
        <v>72</v>
      </c>
      <c r="I90" s="11"/>
      <c r="J90" s="11"/>
      <c r="K90">
        <v>51.55</v>
      </c>
      <c r="L90" s="73"/>
    </row>
    <row r="91" spans="1:12" ht="12.95" customHeight="1" x14ac:dyDescent="0.25">
      <c r="A91" s="75"/>
      <c r="B91" s="75"/>
      <c r="C91" s="75" t="s">
        <v>19</v>
      </c>
      <c r="D91" s="75"/>
      <c r="E91">
        <v>91150.09</v>
      </c>
      <c r="F91" s="73"/>
      <c r="G91" s="14"/>
      <c r="H91" s="11" t="s">
        <v>73</v>
      </c>
      <c r="I91" s="11"/>
      <c r="J91" s="11"/>
      <c r="K91">
        <v>7749.93</v>
      </c>
      <c r="L91" s="73"/>
    </row>
    <row r="92" spans="1:12" ht="12.95" customHeight="1" x14ac:dyDescent="0.25">
      <c r="A92" s="75"/>
      <c r="B92" s="75"/>
      <c r="C92" s="75" t="s">
        <v>18</v>
      </c>
      <c r="D92" s="75"/>
      <c r="E92" s="94">
        <v>0</v>
      </c>
      <c r="F92" s="94"/>
      <c r="G92" s="14"/>
      <c r="H92" s="11" t="s">
        <v>74</v>
      </c>
      <c r="I92" s="11"/>
      <c r="J92" s="11"/>
      <c r="K92">
        <v>58339.15</v>
      </c>
    </row>
    <row r="93" spans="1:12" ht="12.95" customHeight="1" x14ac:dyDescent="0.25">
      <c r="A93" s="75"/>
      <c r="B93" s="75"/>
      <c r="C93" s="75" t="s">
        <v>17</v>
      </c>
      <c r="D93" s="75"/>
      <c r="E93" s="94">
        <v>60</v>
      </c>
      <c r="F93" s="94"/>
      <c r="G93" s="14"/>
      <c r="H93" s="11" t="s">
        <v>75</v>
      </c>
      <c r="I93" s="11"/>
      <c r="J93" s="11"/>
      <c r="K93" s="63">
        <v>8218.6299999999992</v>
      </c>
      <c r="L93" s="79"/>
    </row>
    <row r="94" spans="1:12" ht="12.95" customHeight="1" x14ac:dyDescent="0.25">
      <c r="A94" s="75"/>
      <c r="B94" s="75"/>
      <c r="C94" s="75" t="s">
        <v>16</v>
      </c>
      <c r="D94" s="75"/>
      <c r="E94" s="94">
        <v>50</v>
      </c>
      <c r="F94" s="94"/>
      <c r="G94" s="14"/>
      <c r="H94" s="11" t="s">
        <v>76</v>
      </c>
      <c r="I94" s="11"/>
      <c r="J94" s="11"/>
      <c r="K94">
        <v>864.9</v>
      </c>
    </row>
    <row r="95" spans="1:12" ht="12.95" customHeight="1" x14ac:dyDescent="0.25">
      <c r="A95" s="75"/>
      <c r="B95" s="75"/>
      <c r="C95" s="75" t="s">
        <v>15</v>
      </c>
      <c r="D95" s="75"/>
      <c r="E95" s="94"/>
      <c r="F95" s="94"/>
      <c r="G95" s="14"/>
      <c r="H95" s="11" t="s">
        <v>77</v>
      </c>
      <c r="I95" s="11"/>
      <c r="J95" s="11" t="s">
        <v>96</v>
      </c>
      <c r="K95" s="11"/>
    </row>
    <row r="96" spans="1:12" ht="12.95" customHeight="1" x14ac:dyDescent="0.25">
      <c r="A96" s="75"/>
      <c r="B96" s="75"/>
      <c r="C96" s="75" t="s">
        <v>14</v>
      </c>
      <c r="D96" s="75"/>
      <c r="E96" s="94"/>
      <c r="F96" s="94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75"/>
      <c r="B97" s="75"/>
      <c r="C97" s="75" t="s">
        <v>13</v>
      </c>
      <c r="D97" s="75"/>
      <c r="E97">
        <v>305955.61</v>
      </c>
      <c r="F97" s="94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75"/>
      <c r="B98" s="75"/>
      <c r="C98" s="75" t="s">
        <v>12</v>
      </c>
      <c r="D98" s="75"/>
      <c r="E98">
        <v>246732.35</v>
      </c>
      <c r="F98" s="94"/>
      <c r="G98" s="14"/>
      <c r="H98" s="11"/>
      <c r="I98" s="11"/>
      <c r="J98" s="11"/>
      <c r="K98" s="27">
        <f>SUM(K86:K97)</f>
        <v>91366.12</v>
      </c>
    </row>
    <row r="99" spans="1:14" ht="12.95" customHeight="1" x14ac:dyDescent="0.25">
      <c r="A99" s="75"/>
      <c r="B99" s="75"/>
      <c r="C99" s="75" t="s">
        <v>10</v>
      </c>
      <c r="D99" s="75"/>
      <c r="E99">
        <v>43647.65</v>
      </c>
      <c r="F99" s="94"/>
      <c r="G99" s="14"/>
      <c r="H99" s="11"/>
      <c r="I99" s="96"/>
      <c r="J99" s="96"/>
      <c r="K99" s="11"/>
    </row>
    <row r="100" spans="1:14" ht="12.95" customHeight="1" x14ac:dyDescent="0.25">
      <c r="A100" s="75"/>
      <c r="B100" s="75"/>
      <c r="C100" s="75" t="s">
        <v>9</v>
      </c>
      <c r="D100" s="75"/>
      <c r="E100">
        <v>1580.66</v>
      </c>
      <c r="F100" s="94"/>
      <c r="G100" s="14"/>
      <c r="H100" s="11"/>
      <c r="I100" s="11"/>
      <c r="J100" s="11"/>
      <c r="K100" s="11"/>
    </row>
    <row r="101" spans="1:14" ht="12.95" customHeight="1" x14ac:dyDescent="0.25">
      <c r="A101" s="75"/>
      <c r="B101" s="75"/>
      <c r="C101" s="75" t="s">
        <v>8</v>
      </c>
      <c r="D101" s="75"/>
      <c r="E101">
        <v>12136.12</v>
      </c>
      <c r="F101" s="94"/>
      <c r="G101" s="14"/>
      <c r="H101" s="11"/>
      <c r="I101" s="95"/>
      <c r="J101" s="95"/>
      <c r="K101" s="11"/>
    </row>
    <row r="102" spans="1:14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782715.49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88"/>
      <c r="D103" s="88"/>
      <c r="E103" s="88"/>
      <c r="F103" s="88"/>
      <c r="G103" s="170"/>
      <c r="H103" s="170"/>
      <c r="I103" s="88"/>
      <c r="J103" s="92"/>
      <c r="K103" s="11"/>
    </row>
    <row r="104" spans="1:14" ht="12.95" customHeight="1" x14ac:dyDescent="0.25">
      <c r="C104" s="88"/>
      <c r="D104" s="88"/>
      <c r="E104" s="88"/>
      <c r="F104" s="88"/>
      <c r="G104" s="170"/>
      <c r="H104" s="170"/>
      <c r="I104" s="88"/>
      <c r="J104" s="92"/>
      <c r="L104" s="47"/>
      <c r="M104" s="47"/>
    </row>
    <row r="105" spans="1:14" ht="12.95" customHeight="1" x14ac:dyDescent="0.25">
      <c r="A105" s="47"/>
      <c r="B105" s="47"/>
      <c r="C105" s="88"/>
      <c r="D105" s="88"/>
      <c r="E105" s="88"/>
      <c r="F105" s="88"/>
      <c r="G105" s="170"/>
      <c r="H105" s="170"/>
      <c r="I105" s="88"/>
      <c r="J105" s="92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88"/>
      <c r="D106" s="88"/>
      <c r="E106" s="88"/>
      <c r="F106" s="88"/>
      <c r="G106" s="170"/>
      <c r="H106" s="170"/>
      <c r="I106" s="88"/>
      <c r="J106" s="92"/>
    </row>
    <row r="107" spans="1:14" ht="12.95" customHeight="1" x14ac:dyDescent="0.25">
      <c r="A107" s="47"/>
      <c r="B107" s="47"/>
      <c r="C107" s="88"/>
      <c r="D107" s="88"/>
      <c r="E107" s="88"/>
      <c r="F107" s="88"/>
      <c r="G107" s="170"/>
      <c r="H107" s="170"/>
      <c r="I107" s="88"/>
      <c r="J107" s="92"/>
      <c r="K107" s="47"/>
      <c r="L107" s="80"/>
      <c r="M107" s="47"/>
      <c r="N107" s="47"/>
    </row>
    <row r="108" spans="1:14" ht="12.95" customHeight="1" x14ac:dyDescent="0.25">
      <c r="A108" s="80"/>
      <c r="B108" s="53"/>
      <c r="C108" s="88"/>
      <c r="D108" s="88"/>
      <c r="E108" s="88"/>
      <c r="F108" s="88"/>
      <c r="G108" s="170"/>
      <c r="H108" s="170"/>
      <c r="I108" s="88"/>
      <c r="J108" s="92"/>
      <c r="K108" s="53"/>
      <c r="L108" s="47"/>
      <c r="M108" s="47"/>
      <c r="N108" s="47"/>
    </row>
    <row r="109" spans="1:14" ht="12.95" customHeight="1" x14ac:dyDescent="0.25">
      <c r="A109" s="47"/>
      <c r="B109" s="47"/>
      <c r="C109" s="88"/>
      <c r="D109" s="88"/>
      <c r="E109" s="88"/>
      <c r="F109" s="88"/>
      <c r="G109" s="170"/>
      <c r="H109" s="170"/>
      <c r="I109" s="88"/>
      <c r="J109" s="92"/>
      <c r="K109" s="47"/>
      <c r="L109" s="47"/>
      <c r="M109" s="47"/>
      <c r="N109" s="47"/>
    </row>
    <row r="110" spans="1:14" ht="12.95" customHeight="1" x14ac:dyDescent="0.25">
      <c r="A110" s="80"/>
      <c r="B110" s="80"/>
      <c r="C110" s="88"/>
      <c r="D110" s="88"/>
      <c r="E110" s="88"/>
      <c r="F110" s="88"/>
      <c r="G110" s="170"/>
      <c r="H110" s="170"/>
      <c r="I110" s="88"/>
      <c r="J110" s="92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88"/>
      <c r="D111" s="88"/>
      <c r="E111" s="88"/>
      <c r="F111" s="88"/>
      <c r="G111" s="170"/>
      <c r="H111" s="170"/>
      <c r="I111" s="88"/>
      <c r="J111" s="92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88"/>
      <c r="D112" s="88"/>
      <c r="E112" s="88"/>
      <c r="F112" s="88"/>
      <c r="G112" s="170"/>
      <c r="H112" s="170"/>
      <c r="I112" s="88"/>
      <c r="J112" s="92"/>
      <c r="K112" s="47"/>
      <c r="N112" s="47"/>
    </row>
    <row r="113" spans="1:15" ht="12.95" customHeight="1" x14ac:dyDescent="0.25">
      <c r="C113" s="88"/>
      <c r="D113" s="88"/>
      <c r="E113" s="88"/>
      <c r="F113" s="88"/>
      <c r="G113" s="170"/>
      <c r="H113" s="170"/>
      <c r="I113" s="88"/>
      <c r="J113" s="92"/>
    </row>
    <row r="114" spans="1:15" ht="12.95" customHeight="1" x14ac:dyDescent="0.25">
      <c r="C114" s="88"/>
      <c r="D114" s="88"/>
      <c r="E114" s="88"/>
      <c r="F114" s="88"/>
    </row>
    <row r="115" spans="1:15" ht="12.95" customHeight="1" x14ac:dyDescent="0.25">
      <c r="C115" s="88"/>
      <c r="D115" s="88"/>
      <c r="E115" s="88"/>
      <c r="F115" s="88"/>
    </row>
    <row r="116" spans="1:15" ht="12.95" customHeight="1" x14ac:dyDescent="0.25">
      <c r="A116" t="s">
        <v>60</v>
      </c>
      <c r="C116" s="88"/>
      <c r="D116" s="88"/>
      <c r="E116" s="88"/>
      <c r="F116" s="88"/>
    </row>
    <row r="117" spans="1:15" ht="12.95" customHeight="1" x14ac:dyDescent="0.25">
      <c r="C117" s="88"/>
      <c r="D117" s="88"/>
      <c r="E117" s="88"/>
      <c r="F117" s="88"/>
    </row>
    <row r="118" spans="1:15" ht="12.95" customHeight="1" x14ac:dyDescent="0.25">
      <c r="C118" s="88"/>
      <c r="D118" s="88"/>
      <c r="E118" s="88"/>
      <c r="F118" s="88"/>
    </row>
    <row r="119" spans="1:15" ht="12.95" customHeight="1" x14ac:dyDescent="0.25">
      <c r="A119" s="76" t="s">
        <v>61</v>
      </c>
      <c r="B119" s="76" t="s">
        <v>63</v>
      </c>
      <c r="C119" s="76" t="s">
        <v>64</v>
      </c>
      <c r="D119" s="76" t="s">
        <v>65</v>
      </c>
      <c r="E119" s="126" t="s">
        <v>121</v>
      </c>
      <c r="F119" s="126" t="s">
        <v>95</v>
      </c>
    </row>
    <row r="120" spans="1:15" ht="12.95" customHeight="1" x14ac:dyDescent="0.25">
      <c r="A120">
        <v>5172.2</v>
      </c>
      <c r="B120">
        <v>178624.15</v>
      </c>
      <c r="C120">
        <v>100186.46</v>
      </c>
      <c r="D120">
        <v>673.86</v>
      </c>
      <c r="E120">
        <v>13806.23</v>
      </c>
      <c r="F120" s="47">
        <f>SUM(A120:E120)</f>
        <v>298462.89999999997</v>
      </c>
      <c r="G120" s="63"/>
    </row>
    <row r="121" spans="1:15" ht="13.7" customHeight="1" x14ac:dyDescent="0.25">
      <c r="G121" s="68"/>
      <c r="H121" s="68"/>
    </row>
    <row r="122" spans="1:15" ht="12.95" customHeight="1" x14ac:dyDescent="0.25">
      <c r="B122" t="s">
        <v>120</v>
      </c>
      <c r="C122" t="s">
        <v>53</v>
      </c>
      <c r="G122" s="68"/>
      <c r="H122" s="68"/>
      <c r="I122" s="19"/>
      <c r="J122" s="19"/>
    </row>
    <row r="123" spans="1:15" ht="12.95" customHeight="1" x14ac:dyDescent="0.25">
      <c r="A123" s="3" t="s">
        <v>24</v>
      </c>
      <c r="B123" s="91">
        <f>B22</f>
        <v>150</v>
      </c>
      <c r="C123" s="63">
        <f>C22</f>
        <v>25600</v>
      </c>
      <c r="D123">
        <v>350</v>
      </c>
      <c r="I123" t="s">
        <v>24</v>
      </c>
      <c r="J123" s="69">
        <v>0</v>
      </c>
      <c r="K123" s="69">
        <v>25450</v>
      </c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91">
        <f t="shared" ref="B124:C138" si="2">B23</f>
        <v>3017.72</v>
      </c>
      <c r="C124" s="63">
        <f t="shared" si="2"/>
        <v>75435.41</v>
      </c>
      <c r="I124" t="s">
        <v>25</v>
      </c>
      <c r="J124" s="69">
        <v>34762.550000000003</v>
      </c>
      <c r="K124" s="69">
        <v>69399.97</v>
      </c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91">
        <f t="shared" si="2"/>
        <v>8504</v>
      </c>
      <c r="C125" s="63">
        <f t="shared" si="2"/>
        <v>28064</v>
      </c>
      <c r="I125" t="s">
        <v>27</v>
      </c>
      <c r="J125" s="69">
        <v>590</v>
      </c>
      <c r="K125" s="69">
        <v>15700</v>
      </c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91">
        <f t="shared" si="2"/>
        <v>71375.7</v>
      </c>
      <c r="C126" s="63">
        <f t="shared" si="2"/>
        <v>652111.31000000006</v>
      </c>
      <c r="D126" s="158"/>
      <c r="E126" s="158"/>
      <c r="F126" s="158"/>
      <c r="I126" t="s">
        <v>28</v>
      </c>
      <c r="J126" s="69">
        <v>74105.75</v>
      </c>
      <c r="K126" s="69">
        <v>506801.78</v>
      </c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91">
        <f t="shared" si="2"/>
        <v>53309.33</v>
      </c>
      <c r="C127" s="63">
        <f t="shared" si="2"/>
        <v>469894.67</v>
      </c>
      <c r="I127" t="s">
        <v>29</v>
      </c>
      <c r="J127" s="69">
        <v>51242.59</v>
      </c>
      <c r="K127" s="69">
        <v>363116.07</v>
      </c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91">
        <f t="shared" si="2"/>
        <v>1090</v>
      </c>
      <c r="C128" s="63">
        <f t="shared" si="2"/>
        <v>8540</v>
      </c>
      <c r="H128" t="s">
        <v>104</v>
      </c>
      <c r="I128" t="s">
        <v>30</v>
      </c>
      <c r="J128" s="69">
        <v>1472.5</v>
      </c>
      <c r="K128" s="69">
        <v>6005</v>
      </c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91">
        <f t="shared" si="2"/>
        <v>0</v>
      </c>
      <c r="C129" s="63">
        <f t="shared" si="2"/>
        <v>5933.5</v>
      </c>
      <c r="I129" t="s">
        <v>31</v>
      </c>
      <c r="J129" s="69">
        <v>0</v>
      </c>
      <c r="K129" s="69">
        <v>3933.5</v>
      </c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91">
        <f t="shared" si="2"/>
        <v>1445</v>
      </c>
      <c r="C130" s="63">
        <f t="shared" si="2"/>
        <v>10061</v>
      </c>
      <c r="H130" s="63"/>
      <c r="I130" s="63" t="s">
        <v>32</v>
      </c>
      <c r="J130" s="69">
        <v>868</v>
      </c>
      <c r="K130" s="69">
        <v>7686</v>
      </c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91">
        <f t="shared" si="2"/>
        <v>0</v>
      </c>
      <c r="C131" s="63">
        <f t="shared" si="2"/>
        <v>0</v>
      </c>
      <c r="H131" s="63"/>
      <c r="I131" s="63" t="s">
        <v>33</v>
      </c>
      <c r="J131" s="69">
        <v>0</v>
      </c>
      <c r="K131" s="69">
        <v>0</v>
      </c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91">
        <f t="shared" si="2"/>
        <v>2716</v>
      </c>
      <c r="C132" s="63">
        <f t="shared" si="2"/>
        <v>35596</v>
      </c>
      <c r="H132" s="63"/>
      <c r="I132" s="63" t="s">
        <v>34</v>
      </c>
      <c r="J132" s="69">
        <v>3475</v>
      </c>
      <c r="K132" s="69">
        <v>29155</v>
      </c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91">
        <f t="shared" si="2"/>
        <v>846</v>
      </c>
      <c r="C133" s="63">
        <f t="shared" si="2"/>
        <v>11356</v>
      </c>
      <c r="H133" s="63"/>
      <c r="I133" s="63" t="s">
        <v>35</v>
      </c>
      <c r="J133" s="69">
        <v>965</v>
      </c>
      <c r="K133" s="69">
        <v>8540</v>
      </c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91">
        <f t="shared" si="2"/>
        <v>120</v>
      </c>
      <c r="C134" s="63">
        <f t="shared" si="2"/>
        <v>440</v>
      </c>
      <c r="H134" s="63"/>
      <c r="I134" s="63" t="s">
        <v>36</v>
      </c>
      <c r="J134" s="69">
        <v>0</v>
      </c>
      <c r="K134" s="69">
        <v>190</v>
      </c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91">
        <f t="shared" si="2"/>
        <v>16094.67</v>
      </c>
      <c r="C135" s="63">
        <f t="shared" si="2"/>
        <v>145955.41</v>
      </c>
      <c r="H135" s="63"/>
      <c r="I135" s="63" t="s">
        <v>37</v>
      </c>
      <c r="J135" s="69">
        <v>15718.85</v>
      </c>
      <c r="K135" s="69">
        <v>113314.4</v>
      </c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91">
        <f t="shared" si="2"/>
        <v>0</v>
      </c>
      <c r="C136" s="63">
        <f t="shared" si="2"/>
        <v>1030</v>
      </c>
      <c r="H136" s="63"/>
      <c r="I136" s="63" t="s">
        <v>38</v>
      </c>
      <c r="J136" s="69">
        <v>0</v>
      </c>
      <c r="K136" s="69">
        <v>730</v>
      </c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91">
        <f t="shared" si="2"/>
        <v>2960</v>
      </c>
      <c r="C137" s="63">
        <f t="shared" si="2"/>
        <v>10868.32</v>
      </c>
      <c r="H137" s="63"/>
      <c r="I137" s="63" t="s">
        <v>39</v>
      </c>
      <c r="J137" s="69">
        <v>0</v>
      </c>
      <c r="K137" s="69">
        <v>6340.7</v>
      </c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91">
        <f t="shared" si="2"/>
        <v>32.03</v>
      </c>
      <c r="C138" s="63">
        <f t="shared" si="2"/>
        <v>284.92</v>
      </c>
      <c r="I138" t="s">
        <v>40</v>
      </c>
      <c r="J138" s="69">
        <v>33.06</v>
      </c>
      <c r="K138" s="69">
        <v>219.81</v>
      </c>
      <c r="L138" s="69"/>
      <c r="M138" s="69"/>
      <c r="N138" s="19"/>
      <c r="O138" s="19"/>
    </row>
    <row r="139" spans="1:18" ht="13.7" customHeight="1" x14ac:dyDescent="0.25">
      <c r="A139" s="3" t="s">
        <v>41</v>
      </c>
      <c r="B139" s="91">
        <f>B38</f>
        <v>0</v>
      </c>
      <c r="C139" s="63">
        <f t="shared" ref="B139:C140" si="3">C38</f>
        <v>0</v>
      </c>
      <c r="H139" s="63"/>
      <c r="I139" s="63" t="s">
        <v>41</v>
      </c>
      <c r="J139" s="69">
        <v>-2787.9</v>
      </c>
      <c r="K139" s="69">
        <v>9822.52</v>
      </c>
      <c r="L139" s="19"/>
      <c r="M139" s="19"/>
      <c r="N139" s="69"/>
      <c r="O139" s="69"/>
      <c r="P139" s="59">
        <v>187621.96</v>
      </c>
      <c r="Q139" s="78"/>
      <c r="R139" s="59">
        <v>1000265.52</v>
      </c>
    </row>
    <row r="140" spans="1:18" ht="12.95" customHeight="1" x14ac:dyDescent="0.25">
      <c r="A140" s="3" t="s">
        <v>42</v>
      </c>
      <c r="B140" s="91">
        <f t="shared" si="3"/>
        <v>0</v>
      </c>
      <c r="C140" s="63">
        <f t="shared" si="3"/>
        <v>0</v>
      </c>
      <c r="H140" s="63"/>
      <c r="I140" s="63" t="s">
        <v>42</v>
      </c>
      <c r="J140" s="19">
        <v>0.01</v>
      </c>
      <c r="K140" s="19">
        <v>14306.18</v>
      </c>
      <c r="L140" s="19"/>
      <c r="M140" s="19"/>
      <c r="N140" s="19"/>
      <c r="O140" s="19"/>
    </row>
    <row r="141" spans="1:18" ht="12.95" customHeight="1" x14ac:dyDescent="0.25">
      <c r="B141" s="2">
        <f>SUM(B123:B140)</f>
        <v>161660.45000000001</v>
      </c>
      <c r="C141" s="2">
        <f>SUM(C123:C140)</f>
        <v>1481170.54</v>
      </c>
      <c r="H141" s="63"/>
      <c r="I141" s="63"/>
      <c r="J141" s="19">
        <v>180445.41</v>
      </c>
      <c r="K141" s="19">
        <v>1180710.93</v>
      </c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77"/>
      <c r="C143" s="77"/>
      <c r="H143" s="63"/>
      <c r="I143" s="63"/>
      <c r="J143" s="19"/>
      <c r="K143" s="19"/>
      <c r="N143" s="19"/>
      <c r="O143" s="19"/>
    </row>
    <row r="144" spans="1:18" ht="12.95" customHeight="1" x14ac:dyDescent="0.25">
      <c r="B144" s="77"/>
      <c r="C144" s="77"/>
      <c r="H144" s="63"/>
      <c r="I144" s="63"/>
    </row>
    <row r="145" spans="2:9" ht="12.95" customHeight="1" x14ac:dyDescent="0.25">
      <c r="B145" s="77"/>
      <c r="C145" s="77"/>
      <c r="H145" s="63"/>
      <c r="I145" s="63"/>
    </row>
    <row r="146" spans="2:9" ht="13.7" customHeight="1" x14ac:dyDescent="0.25">
      <c r="C146" s="77"/>
      <c r="D146" s="77"/>
      <c r="H146" s="63"/>
      <c r="I146" s="63"/>
    </row>
    <row r="147" spans="2:9" ht="12.95" customHeight="1" x14ac:dyDescent="0.25">
      <c r="C147" s="77"/>
      <c r="D147" s="77"/>
      <c r="H147" s="63"/>
      <c r="I147" s="63"/>
    </row>
    <row r="148" spans="2:9" ht="12.95" customHeight="1" x14ac:dyDescent="0.25">
      <c r="C148" s="77"/>
      <c r="D148" s="77"/>
      <c r="H148" s="56"/>
      <c r="I148" s="56"/>
    </row>
    <row r="149" spans="2:9" ht="12.95" customHeight="1" x14ac:dyDescent="0.25">
      <c r="C149" s="77"/>
      <c r="D149" s="77"/>
    </row>
    <row r="150" spans="2:9" ht="13.7" customHeight="1" x14ac:dyDescent="0.25">
      <c r="C150" s="77"/>
      <c r="D150" s="77"/>
    </row>
    <row r="151" spans="2:9" ht="12.95" customHeight="1" x14ac:dyDescent="0.25">
      <c r="C151" s="77"/>
      <c r="D151" s="77"/>
    </row>
    <row r="152" spans="2:9" ht="12.95" customHeight="1" x14ac:dyDescent="0.25">
      <c r="C152" s="77"/>
      <c r="D152" s="77"/>
    </row>
    <row r="153" spans="2:9" ht="13.7" customHeight="1" x14ac:dyDescent="0.25">
      <c r="C153" s="77"/>
      <c r="D153" s="77"/>
    </row>
    <row r="154" spans="2:9" ht="12.95" customHeight="1" x14ac:dyDescent="0.25">
      <c r="C154" s="77"/>
      <c r="D154" s="77"/>
    </row>
    <row r="155" spans="2:9" ht="12.95" customHeight="1" x14ac:dyDescent="0.25">
      <c r="C155" s="77"/>
      <c r="D155" s="77"/>
    </row>
    <row r="156" spans="2:9" ht="12.95" customHeight="1" x14ac:dyDescent="0.25">
      <c r="C156" s="77"/>
      <c r="D156" s="77"/>
    </row>
    <row r="157" spans="2:9" ht="13.7" customHeight="1" x14ac:dyDescent="0.25">
      <c r="C157" s="77"/>
      <c r="D157" s="77"/>
    </row>
    <row r="158" spans="2:9" ht="12.95" customHeight="1" x14ac:dyDescent="0.25">
      <c r="C158" s="77"/>
      <c r="D158" s="77"/>
    </row>
    <row r="159" spans="2:9" ht="6" customHeight="1" x14ac:dyDescent="0.25">
      <c r="C159" s="77"/>
      <c r="D159" s="77"/>
    </row>
    <row r="160" spans="2:9" ht="24.95" customHeight="1" x14ac:dyDescent="0.25">
      <c r="C160" s="77"/>
      <c r="D160" s="77"/>
    </row>
    <row r="161" spans="3:4" ht="3" customHeight="1" x14ac:dyDescent="0.25">
      <c r="C161" s="77"/>
      <c r="D161" s="77"/>
    </row>
    <row r="162" spans="3:4" x14ac:dyDescent="0.25">
      <c r="C162" s="77"/>
      <c r="D162" s="77"/>
    </row>
    <row r="163" spans="3:4" x14ac:dyDescent="0.25">
      <c r="C163" s="77"/>
      <c r="D163" s="77"/>
    </row>
    <row r="164" spans="3:4" x14ac:dyDescent="0.25">
      <c r="C164" s="77"/>
      <c r="D164" s="77"/>
    </row>
    <row r="165" spans="3:4" x14ac:dyDescent="0.25">
      <c r="C165" s="77"/>
      <c r="D165" s="77"/>
    </row>
    <row r="166" spans="3:4" x14ac:dyDescent="0.25">
      <c r="C166" s="77"/>
      <c r="D166" s="77"/>
    </row>
    <row r="167" spans="3:4" x14ac:dyDescent="0.25">
      <c r="C167" s="77"/>
      <c r="D167" s="77"/>
    </row>
    <row r="168" spans="3:4" x14ac:dyDescent="0.25">
      <c r="C168" s="77"/>
      <c r="D168" s="77"/>
    </row>
    <row r="169" spans="3:4" x14ac:dyDescent="0.25">
      <c r="C169" s="77"/>
      <c r="D169" s="77"/>
    </row>
    <row r="170" spans="3:4" x14ac:dyDescent="0.25">
      <c r="C170" s="77"/>
      <c r="D170" s="77"/>
    </row>
    <row r="171" spans="3:4" x14ac:dyDescent="0.25">
      <c r="C171" s="77"/>
      <c r="D171" s="77"/>
    </row>
    <row r="172" spans="3:4" x14ac:dyDescent="0.25">
      <c r="C172" s="77"/>
      <c r="D172" s="77"/>
    </row>
    <row r="173" spans="3:4" x14ac:dyDescent="0.25">
      <c r="C173" s="77"/>
      <c r="D173" s="77"/>
    </row>
    <row r="174" spans="3:4" x14ac:dyDescent="0.25">
      <c r="C174" s="77"/>
      <c r="D174" s="77"/>
    </row>
    <row r="175" spans="3:4" x14ac:dyDescent="0.25">
      <c r="C175" s="77"/>
      <c r="D175" s="77"/>
    </row>
    <row r="176" spans="3:4" x14ac:dyDescent="0.25">
      <c r="C176" s="77"/>
      <c r="D176" s="77"/>
    </row>
    <row r="177" spans="3:4" x14ac:dyDescent="0.25">
      <c r="C177" s="77"/>
      <c r="D177" s="77"/>
    </row>
    <row r="178" spans="3:4" x14ac:dyDescent="0.25">
      <c r="C178" s="77"/>
      <c r="D178" s="77"/>
    </row>
    <row r="179" spans="3:4" x14ac:dyDescent="0.25">
      <c r="C179" s="77"/>
      <c r="D179" s="77"/>
    </row>
    <row r="180" spans="3:4" x14ac:dyDescent="0.25">
      <c r="C180" s="77"/>
      <c r="D180" s="77"/>
    </row>
    <row r="181" spans="3:4" x14ac:dyDescent="0.25">
      <c r="C181" s="77"/>
      <c r="D181" s="77"/>
    </row>
    <row r="182" spans="3:4" x14ac:dyDescent="0.25">
      <c r="C182" s="77"/>
      <c r="D182" s="77"/>
    </row>
    <row r="183" spans="3:4" x14ac:dyDescent="0.25">
      <c r="C183" s="77"/>
      <c r="D183" s="77"/>
    </row>
    <row r="184" spans="3:4" x14ac:dyDescent="0.25">
      <c r="C184" s="77"/>
      <c r="D184" s="77"/>
    </row>
    <row r="185" spans="3:4" x14ac:dyDescent="0.25">
      <c r="C185" s="77"/>
      <c r="D185" s="77"/>
    </row>
    <row r="186" spans="3:4" x14ac:dyDescent="0.25">
      <c r="C186" s="77"/>
      <c r="D186" s="77"/>
    </row>
    <row r="187" spans="3:4" x14ac:dyDescent="0.25">
      <c r="C187" s="77"/>
      <c r="D187" s="77"/>
    </row>
    <row r="188" spans="3:4" x14ac:dyDescent="0.25">
      <c r="C188" s="77"/>
      <c r="D188" s="77"/>
    </row>
    <row r="189" spans="3:4" x14ac:dyDescent="0.25">
      <c r="C189" s="77"/>
      <c r="D189" s="77"/>
    </row>
    <row r="190" spans="3:4" x14ac:dyDescent="0.25">
      <c r="C190" s="77"/>
      <c r="D190" s="77"/>
    </row>
    <row r="191" spans="3:4" x14ac:dyDescent="0.25">
      <c r="C191" s="77"/>
      <c r="D191" s="77"/>
    </row>
    <row r="192" spans="3:4" x14ac:dyDescent="0.25">
      <c r="C192" s="77"/>
      <c r="D192" s="77"/>
    </row>
    <row r="193" spans="3:4" x14ac:dyDescent="0.25">
      <c r="C193" s="77"/>
      <c r="D193" s="77"/>
    </row>
    <row r="194" spans="3:4" x14ac:dyDescent="0.25">
      <c r="C194" s="77"/>
      <c r="D194" s="77"/>
    </row>
    <row r="195" spans="3:4" x14ac:dyDescent="0.25">
      <c r="C195" s="77"/>
      <c r="D195" s="77"/>
    </row>
    <row r="196" spans="3:4" x14ac:dyDescent="0.25">
      <c r="C196" s="77"/>
      <c r="D196" s="77"/>
    </row>
  </sheetData>
  <mergeCells count="33">
    <mergeCell ref="D126:F126"/>
    <mergeCell ref="G112:H112"/>
    <mergeCell ref="G113:H113"/>
    <mergeCell ref="G106:H106"/>
    <mergeCell ref="G107:H107"/>
    <mergeCell ref="G108:H108"/>
    <mergeCell ref="G109:H109"/>
    <mergeCell ref="G110:H110"/>
    <mergeCell ref="G111:H111"/>
    <mergeCell ref="G105:H105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103:H103"/>
    <mergeCell ref="G104:H104"/>
    <mergeCell ref="G47:H47"/>
    <mergeCell ref="C1:G2"/>
    <mergeCell ref="D3:F3"/>
    <mergeCell ref="D5:J5"/>
    <mergeCell ref="G39:H39"/>
    <mergeCell ref="G40:H40"/>
    <mergeCell ref="G41:H41"/>
    <mergeCell ref="G42:H42"/>
    <mergeCell ref="G43:H43"/>
    <mergeCell ref="G44:H44"/>
    <mergeCell ref="G45:H45"/>
    <mergeCell ref="G46:H46"/>
  </mergeCells>
  <pageMargins left="0.25" right="0.25" top="0.75" bottom="0.75" header="0.3" footer="0.3"/>
  <pageSetup scale="58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opLeftCell="A79" workbookViewId="0">
      <selection activeCell="O95" sqref="O95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7" max="7" width="14.85546875" customWidth="1"/>
    <col min="11" max="11" width="10.42578125" customWidth="1"/>
    <col min="13" max="13" width="9.5703125" customWidth="1"/>
  </cols>
  <sheetData>
    <row r="1" spans="1:11" ht="16.5" customHeight="1" x14ac:dyDescent="0.25">
      <c r="C1" s="159" t="s">
        <v>1</v>
      </c>
      <c r="D1" s="159"/>
      <c r="E1" s="159"/>
      <c r="F1" s="159"/>
      <c r="G1" s="159"/>
      <c r="H1" s="19"/>
      <c r="I1" s="19"/>
      <c r="J1" s="19"/>
      <c r="K1" s="19"/>
    </row>
    <row r="2" spans="1:11" ht="28.5" customHeight="1" x14ac:dyDescent="0.25">
      <c r="C2" s="159"/>
      <c r="D2" s="159"/>
      <c r="E2" s="159"/>
      <c r="F2" s="159"/>
      <c r="G2" s="159"/>
      <c r="H2" s="19"/>
      <c r="I2" s="19"/>
      <c r="J2" s="19"/>
      <c r="K2" s="19"/>
    </row>
    <row r="3" spans="1:11" ht="15.75" customHeight="1" x14ac:dyDescent="0.25">
      <c r="C3" s="19"/>
      <c r="D3" s="158" t="s">
        <v>100</v>
      </c>
      <c r="E3" s="158"/>
      <c r="F3" s="158"/>
      <c r="G3" s="19"/>
      <c r="H3" s="19"/>
      <c r="I3" s="19"/>
      <c r="J3" s="19"/>
      <c r="K3" s="19"/>
    </row>
    <row r="4" spans="1:11" ht="28.5" customHeight="1" x14ac:dyDescent="0.25">
      <c r="C4" s="19"/>
      <c r="D4" s="19"/>
      <c r="E4" s="19"/>
      <c r="F4" s="19"/>
      <c r="G4" s="19"/>
      <c r="H4" s="19"/>
      <c r="I4" s="19"/>
      <c r="J4" s="19"/>
      <c r="K4" s="19"/>
    </row>
    <row r="5" spans="1:11" ht="21" x14ac:dyDescent="0.35">
      <c r="B5" t="s">
        <v>45</v>
      </c>
      <c r="C5" t="s">
        <v>44</v>
      </c>
      <c r="D5" s="160" t="s">
        <v>102</v>
      </c>
      <c r="E5" s="158"/>
      <c r="F5" s="158"/>
      <c r="G5" s="158"/>
      <c r="H5" s="158"/>
      <c r="I5" s="158"/>
      <c r="J5" s="158"/>
    </row>
    <row r="6" spans="1:11" x14ac:dyDescent="0.25">
      <c r="A6" s="34" t="s">
        <v>88</v>
      </c>
      <c r="B6" s="47">
        <v>276489.61</v>
      </c>
      <c r="C6" s="47">
        <v>198730.86</v>
      </c>
    </row>
    <row r="7" spans="1:11" x14ac:dyDescent="0.25">
      <c r="A7" s="34" t="s">
        <v>92</v>
      </c>
      <c r="B7" s="47">
        <v>157910.39000000001</v>
      </c>
      <c r="C7" s="47">
        <v>176007.16</v>
      </c>
    </row>
    <row r="8" spans="1:11" x14ac:dyDescent="0.25">
      <c r="A8" s="4" t="s">
        <v>87</v>
      </c>
      <c r="B8" s="47">
        <v>159604.74</v>
      </c>
      <c r="C8" s="47">
        <v>157144.64000000001</v>
      </c>
    </row>
    <row r="9" spans="1:11" x14ac:dyDescent="0.25">
      <c r="A9" s="4" t="s">
        <v>90</v>
      </c>
      <c r="B9" s="47">
        <v>155380.69</v>
      </c>
      <c r="C9" s="47">
        <v>157507.25</v>
      </c>
      <c r="D9" s="47"/>
    </row>
    <row r="10" spans="1:11" x14ac:dyDescent="0.25">
      <c r="A10" s="4" t="s">
        <v>98</v>
      </c>
      <c r="B10" s="39">
        <v>170295.23</v>
      </c>
      <c r="C10" s="39">
        <v>156646.46</v>
      </c>
      <c r="D10" s="47"/>
    </row>
    <row r="11" spans="1:11" x14ac:dyDescent="0.25">
      <c r="A11" s="4" t="s">
        <v>101</v>
      </c>
      <c r="B11" s="48">
        <v>169267.51</v>
      </c>
      <c r="C11" s="48">
        <v>159036.76</v>
      </c>
      <c r="D11" s="39"/>
    </row>
    <row r="12" spans="1:11" x14ac:dyDescent="0.25">
      <c r="A12" s="4"/>
      <c r="B12" s="47"/>
      <c r="C12" s="47"/>
      <c r="D12" s="47"/>
    </row>
    <row r="20" spans="1:10" x14ac:dyDescent="0.25">
      <c r="G20" s="20" t="s">
        <v>24</v>
      </c>
      <c r="H20" s="20"/>
      <c r="I20" s="20">
        <v>0</v>
      </c>
      <c r="J20" s="20">
        <v>450</v>
      </c>
    </row>
    <row r="21" spans="1:10" x14ac:dyDescent="0.25">
      <c r="A21" s="15"/>
      <c r="B21" s="15" t="s">
        <v>99</v>
      </c>
      <c r="C21" s="15" t="s">
        <v>53</v>
      </c>
      <c r="D21" s="16"/>
      <c r="E21" s="16"/>
      <c r="F21" s="16"/>
      <c r="G21" s="20" t="s">
        <v>25</v>
      </c>
      <c r="H21" s="20"/>
      <c r="I21" s="20">
        <v>3017.72</v>
      </c>
      <c r="J21" s="20">
        <v>31619.7</v>
      </c>
    </row>
    <row r="22" spans="1:10" ht="25.5" x14ac:dyDescent="0.25">
      <c r="A22" s="12" t="s">
        <v>24</v>
      </c>
      <c r="B22" s="15">
        <v>0</v>
      </c>
      <c r="C22" s="46">
        <v>450</v>
      </c>
      <c r="D22" s="16"/>
      <c r="E22" s="16"/>
      <c r="F22" s="16"/>
      <c r="G22" s="20" t="s">
        <v>27</v>
      </c>
      <c r="H22" s="20"/>
      <c r="I22" s="20">
        <v>250</v>
      </c>
      <c r="J22" s="20">
        <v>14670</v>
      </c>
    </row>
    <row r="23" spans="1:10" ht="25.5" x14ac:dyDescent="0.25">
      <c r="A23" s="12" t="s">
        <v>25</v>
      </c>
      <c r="B23">
        <v>3017.72</v>
      </c>
      <c r="C23">
        <v>31619.7</v>
      </c>
      <c r="D23" s="16"/>
      <c r="E23" s="16"/>
      <c r="F23" s="16"/>
      <c r="G23" s="20" t="s">
        <v>28</v>
      </c>
      <c r="H23" s="20"/>
      <c r="I23" s="20">
        <v>72273.960000000006</v>
      </c>
      <c r="J23" s="20">
        <v>360372.06</v>
      </c>
    </row>
    <row r="24" spans="1:10" x14ac:dyDescent="0.25">
      <c r="A24" s="12" t="s">
        <v>27</v>
      </c>
      <c r="B24">
        <v>250</v>
      </c>
      <c r="C24">
        <v>14670</v>
      </c>
      <c r="D24" s="16"/>
      <c r="E24" s="16" t="s">
        <v>54</v>
      </c>
      <c r="F24" s="16">
        <f>B25</f>
        <v>72273.960000000006</v>
      </c>
      <c r="G24" s="20" t="s">
        <v>29</v>
      </c>
      <c r="H24" s="20"/>
      <c r="I24" s="20">
        <v>56381.31</v>
      </c>
      <c r="J24" s="20">
        <v>255511.01</v>
      </c>
    </row>
    <row r="25" spans="1:10" x14ac:dyDescent="0.25">
      <c r="A25" s="12" t="s">
        <v>28</v>
      </c>
      <c r="B25">
        <v>72273.960000000006</v>
      </c>
      <c r="C25">
        <v>360372.06</v>
      </c>
      <c r="D25" s="16"/>
      <c r="E25" s="16" t="s">
        <v>55</v>
      </c>
      <c r="F25" s="16">
        <f>B26</f>
        <v>56381.31</v>
      </c>
      <c r="G25" s="20" t="s">
        <v>30</v>
      </c>
      <c r="H25" s="20"/>
      <c r="I25" s="20">
        <v>175</v>
      </c>
      <c r="J25" s="20">
        <v>4255</v>
      </c>
    </row>
    <row r="26" spans="1:10" ht="25.5" x14ac:dyDescent="0.25">
      <c r="A26" s="12" t="s">
        <v>29</v>
      </c>
      <c r="B26">
        <v>56381.31</v>
      </c>
      <c r="C26">
        <v>255511.01</v>
      </c>
      <c r="D26" s="16"/>
      <c r="E26" s="16" t="s">
        <v>56</v>
      </c>
      <c r="F26" s="16">
        <f>SUM(B23,B27,B28:B32,B36:B39)</f>
        <v>24217.56</v>
      </c>
      <c r="G26" s="20" t="s">
        <v>31</v>
      </c>
      <c r="H26" s="20"/>
      <c r="I26" s="20">
        <v>212.5</v>
      </c>
      <c r="J26" s="20">
        <v>3933.5</v>
      </c>
    </row>
    <row r="27" spans="1:10" x14ac:dyDescent="0.25">
      <c r="A27" s="12" t="s">
        <v>30</v>
      </c>
      <c r="B27">
        <v>175</v>
      </c>
      <c r="C27">
        <v>4255</v>
      </c>
      <c r="D27" s="16"/>
      <c r="E27" s="16" t="s">
        <v>57</v>
      </c>
      <c r="F27" s="16">
        <f>B22+B24</f>
        <v>250</v>
      </c>
      <c r="G27" s="20" t="s">
        <v>32</v>
      </c>
      <c r="H27" s="20"/>
      <c r="I27" s="20">
        <v>996</v>
      </c>
      <c r="J27" s="20">
        <v>6702</v>
      </c>
    </row>
    <row r="28" spans="1:10" ht="25.5" x14ac:dyDescent="0.25">
      <c r="A28" s="12" t="s">
        <v>31</v>
      </c>
      <c r="B28">
        <v>212.5</v>
      </c>
      <c r="C28">
        <v>3933.5</v>
      </c>
      <c r="D28" s="16"/>
      <c r="E28" s="16" t="s">
        <v>58</v>
      </c>
      <c r="F28" s="16">
        <f>SUM(B33:B35)</f>
        <v>16144.68</v>
      </c>
      <c r="G28" s="20" t="s">
        <v>33</v>
      </c>
      <c r="H28" s="20"/>
      <c r="I28" s="20">
        <v>0</v>
      </c>
      <c r="J28" s="20">
        <v>0</v>
      </c>
    </row>
    <row r="29" spans="1:10" ht="25.5" x14ac:dyDescent="0.25">
      <c r="A29" s="12" t="s">
        <v>32</v>
      </c>
      <c r="B29">
        <v>996</v>
      </c>
      <c r="C29">
        <v>6702</v>
      </c>
      <c r="D29" s="16"/>
      <c r="E29" s="20" t="s">
        <v>95</v>
      </c>
      <c r="F29" s="20">
        <f>SUM(F24:F28)</f>
        <v>169267.51</v>
      </c>
      <c r="G29" s="20" t="s">
        <v>34</v>
      </c>
      <c r="H29" s="20"/>
      <c r="I29" s="20">
        <v>2320</v>
      </c>
      <c r="J29" s="20">
        <v>19600</v>
      </c>
    </row>
    <row r="30" spans="1:10" ht="25.5" x14ac:dyDescent="0.25">
      <c r="A30" s="12" t="s">
        <v>33</v>
      </c>
      <c r="C30" s="15">
        <v>0</v>
      </c>
      <c r="D30" s="16"/>
      <c r="E30" s="16"/>
      <c r="F30" s="16"/>
      <c r="G30" s="20" t="s">
        <v>35</v>
      </c>
      <c r="H30" s="20"/>
      <c r="I30" s="20">
        <v>2150</v>
      </c>
      <c r="J30" s="20">
        <v>6395</v>
      </c>
    </row>
    <row r="31" spans="1:10" x14ac:dyDescent="0.25">
      <c r="A31" s="12" t="s">
        <v>34</v>
      </c>
      <c r="B31">
        <v>2320</v>
      </c>
      <c r="C31">
        <v>19600</v>
      </c>
      <c r="D31" s="16"/>
      <c r="E31" s="16"/>
      <c r="F31" s="16"/>
      <c r="G31" s="20" t="s">
        <v>36</v>
      </c>
      <c r="H31" s="20"/>
      <c r="I31" s="20">
        <v>0</v>
      </c>
      <c r="J31" s="20">
        <v>100</v>
      </c>
    </row>
    <row r="32" spans="1:10" x14ac:dyDescent="0.25">
      <c r="A32" s="12" t="s">
        <v>35</v>
      </c>
      <c r="B32">
        <v>2150</v>
      </c>
      <c r="C32">
        <v>6395</v>
      </c>
      <c r="D32" s="16"/>
      <c r="E32" s="16"/>
      <c r="F32" s="16"/>
      <c r="G32" s="20" t="s">
        <v>37</v>
      </c>
      <c r="H32" s="20"/>
      <c r="I32" s="20">
        <v>15919.68</v>
      </c>
      <c r="J32" s="20">
        <v>82965.87</v>
      </c>
    </row>
    <row r="33" spans="1:10" x14ac:dyDescent="0.25">
      <c r="A33" s="12" t="s">
        <v>36</v>
      </c>
      <c r="B33" s="15">
        <v>0</v>
      </c>
      <c r="C33" s="46">
        <v>100</v>
      </c>
      <c r="D33" s="16"/>
      <c r="E33" s="16"/>
      <c r="F33" s="16"/>
      <c r="G33" s="20" t="s">
        <v>38</v>
      </c>
      <c r="H33" s="20"/>
      <c r="I33" s="20">
        <v>225</v>
      </c>
      <c r="J33" s="20">
        <v>730</v>
      </c>
    </row>
    <row r="34" spans="1:10" x14ac:dyDescent="0.25">
      <c r="A34" s="12" t="s">
        <v>37</v>
      </c>
      <c r="B34">
        <v>15919.68</v>
      </c>
      <c r="C34">
        <v>82965.87</v>
      </c>
      <c r="D34" s="16"/>
      <c r="E34" s="16"/>
      <c r="F34" s="16"/>
      <c r="G34" s="20" t="s">
        <v>39</v>
      </c>
      <c r="H34" s="20"/>
      <c r="I34" s="20">
        <v>1009.18</v>
      </c>
      <c r="J34" s="20">
        <v>5390.7</v>
      </c>
    </row>
    <row r="35" spans="1:10" x14ac:dyDescent="0.25">
      <c r="A35" s="12" t="s">
        <v>38</v>
      </c>
      <c r="B35">
        <v>225</v>
      </c>
      <c r="C35">
        <v>730</v>
      </c>
      <c r="D35" s="16"/>
      <c r="E35" s="16"/>
      <c r="F35" s="16"/>
      <c r="G35" s="20" t="s">
        <v>40</v>
      </c>
      <c r="H35" s="20"/>
      <c r="I35" s="20">
        <v>50.62</v>
      </c>
      <c r="J35" s="20">
        <v>141.69</v>
      </c>
    </row>
    <row r="36" spans="1:10" x14ac:dyDescent="0.25">
      <c r="A36" s="12" t="s">
        <v>39</v>
      </c>
      <c r="B36">
        <v>1009.18</v>
      </c>
      <c r="C36">
        <v>5390.7</v>
      </c>
      <c r="D36" s="16"/>
      <c r="E36" s="16"/>
      <c r="F36" s="16"/>
      <c r="G36" s="20" t="s">
        <v>41</v>
      </c>
      <c r="H36" s="20"/>
      <c r="I36" s="20">
        <v>5518.56</v>
      </c>
      <c r="J36" s="20">
        <v>8699.76</v>
      </c>
    </row>
    <row r="37" spans="1:10" x14ac:dyDescent="0.25">
      <c r="A37" s="12" t="s">
        <v>40</v>
      </c>
      <c r="B37">
        <v>50.62</v>
      </c>
      <c r="C37">
        <v>141.69</v>
      </c>
      <c r="D37" s="16"/>
      <c r="E37" s="16"/>
      <c r="F37" s="16"/>
      <c r="G37" s="20" t="s">
        <v>42</v>
      </c>
      <c r="H37" s="20"/>
      <c r="I37" s="20">
        <v>8767.98</v>
      </c>
      <c r="J37" s="20">
        <v>11107.27</v>
      </c>
    </row>
    <row r="38" spans="1:10" ht="25.5" x14ac:dyDescent="0.25">
      <c r="A38" s="12" t="s">
        <v>41</v>
      </c>
      <c r="B38">
        <v>5518.56</v>
      </c>
      <c r="C38">
        <v>8699.76</v>
      </c>
      <c r="D38" s="16"/>
      <c r="E38" s="16"/>
      <c r="F38" s="16"/>
      <c r="G38" s="20"/>
      <c r="H38" s="20"/>
      <c r="I38" s="20">
        <v>169267.51</v>
      </c>
      <c r="J38" s="20">
        <v>812643.56</v>
      </c>
    </row>
    <row r="39" spans="1:10" ht="25.5" x14ac:dyDescent="0.25">
      <c r="A39" s="12" t="s">
        <v>42</v>
      </c>
      <c r="B39">
        <v>8767.98</v>
      </c>
      <c r="C39">
        <v>11107.27</v>
      </c>
    </row>
    <row r="40" spans="1:10" x14ac:dyDescent="0.25">
      <c r="A40" s="25"/>
      <c r="B40" s="35">
        <f>SUM(B22:B39)</f>
        <v>169267.50999999998</v>
      </c>
      <c r="C40" s="43">
        <f>SUM(C22:C39)</f>
        <v>812643.55999999994</v>
      </c>
    </row>
    <row r="41" spans="1:10" x14ac:dyDescent="0.25">
      <c r="A41" s="3"/>
    </row>
    <row r="42" spans="1:10" x14ac:dyDescent="0.25">
      <c r="A42" s="3"/>
    </row>
    <row r="43" spans="1:10" ht="25.5" x14ac:dyDescent="0.25">
      <c r="A43" s="3" t="s">
        <v>41</v>
      </c>
      <c r="B43">
        <v>6811.64</v>
      </c>
      <c r="C43">
        <v>6811.64</v>
      </c>
    </row>
    <row r="44" spans="1:10" ht="25.5" x14ac:dyDescent="0.25">
      <c r="A44" s="3" t="s">
        <v>42</v>
      </c>
      <c r="B44">
        <v>1021.94</v>
      </c>
      <c r="C44">
        <v>1021.94</v>
      </c>
    </row>
    <row r="45" spans="1:10" x14ac:dyDescent="0.25">
      <c r="B45" s="2">
        <f>SUM(B22:B44)</f>
        <v>346368.6</v>
      </c>
      <c r="C45" s="2">
        <f>SUM(C22:C44)</f>
        <v>1633120.6999999997</v>
      </c>
    </row>
    <row r="81" spans="1:11" ht="12.95" customHeight="1" x14ac:dyDescent="0.25"/>
    <row r="82" spans="1:11" ht="12.95" customHeight="1" x14ac:dyDescent="0.25"/>
    <row r="83" spans="1:11" ht="12.95" customHeight="1" x14ac:dyDescent="0.25"/>
    <row r="84" spans="1:11" ht="12.95" customHeight="1" x14ac:dyDescent="0.25"/>
    <row r="85" spans="1:11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48">
        <v>4889.68</v>
      </c>
    </row>
    <row r="87" spans="1:11" ht="12.95" customHeight="1" x14ac:dyDescent="0.25">
      <c r="A87" s="44"/>
      <c r="B87" s="44"/>
      <c r="C87" s="44" t="s">
        <v>23</v>
      </c>
      <c r="D87" s="44"/>
      <c r="E87" s="163">
        <v>111608.6</v>
      </c>
      <c r="F87" s="163"/>
      <c r="G87" s="14"/>
      <c r="H87" s="11" t="s">
        <v>69</v>
      </c>
      <c r="I87" s="11"/>
      <c r="J87" s="11"/>
      <c r="K87" s="48">
        <v>160.62</v>
      </c>
    </row>
    <row r="88" spans="1:11" ht="12.95" customHeight="1" x14ac:dyDescent="0.25">
      <c r="A88" s="44"/>
      <c r="B88" s="44"/>
      <c r="C88" s="44" t="s">
        <v>22</v>
      </c>
      <c r="D88" s="44"/>
      <c r="E88" s="163">
        <v>275</v>
      </c>
      <c r="F88" s="163"/>
      <c r="G88" s="14"/>
      <c r="H88" s="11" t="s">
        <v>70</v>
      </c>
      <c r="I88" s="11"/>
      <c r="J88" s="11"/>
      <c r="K88" s="48">
        <v>43.28</v>
      </c>
    </row>
    <row r="89" spans="1:11" ht="12.95" customHeight="1" x14ac:dyDescent="0.25">
      <c r="A89" s="44"/>
      <c r="B89" s="44"/>
      <c r="C89" s="44" t="s">
        <v>21</v>
      </c>
      <c r="D89" s="44"/>
      <c r="E89" s="163">
        <v>3226.28</v>
      </c>
      <c r="F89" s="163"/>
      <c r="G89" s="14"/>
      <c r="H89" s="11" t="s">
        <v>71</v>
      </c>
      <c r="I89" s="11"/>
      <c r="J89" s="11"/>
      <c r="K89" s="48">
        <v>204.98</v>
      </c>
    </row>
    <row r="90" spans="1:11" ht="12.95" customHeight="1" x14ac:dyDescent="0.25">
      <c r="A90" s="44"/>
      <c r="B90" s="44"/>
      <c r="C90" s="44" t="s">
        <v>20</v>
      </c>
      <c r="D90" s="44"/>
      <c r="E90" s="163">
        <v>3073.68</v>
      </c>
      <c r="F90" s="163"/>
      <c r="G90" s="14"/>
      <c r="H90" s="11" t="s">
        <v>72</v>
      </c>
      <c r="I90" s="11"/>
      <c r="J90" s="11"/>
      <c r="K90" s="48">
        <v>29.02</v>
      </c>
    </row>
    <row r="91" spans="1:11" ht="12.95" customHeight="1" x14ac:dyDescent="0.25">
      <c r="A91" s="44"/>
      <c r="B91" s="44"/>
      <c r="C91" s="44" t="s">
        <v>19</v>
      </c>
      <c r="D91" s="44"/>
      <c r="E91" s="163">
        <v>91013.440000000002</v>
      </c>
      <c r="F91" s="163"/>
      <c r="G91" s="14"/>
      <c r="H91" s="11" t="s">
        <v>73</v>
      </c>
      <c r="I91" s="11"/>
      <c r="J91" s="11"/>
      <c r="K91" s="48">
        <v>5416.61</v>
      </c>
    </row>
    <row r="92" spans="1:11" ht="12.95" customHeight="1" x14ac:dyDescent="0.25">
      <c r="A92" s="44"/>
      <c r="B92" s="44"/>
      <c r="C92" s="44" t="s">
        <v>18</v>
      </c>
      <c r="D92" s="44"/>
      <c r="E92" s="163">
        <v>0</v>
      </c>
      <c r="F92" s="163"/>
      <c r="G92" s="14"/>
      <c r="H92" s="11" t="s">
        <v>74</v>
      </c>
      <c r="I92" s="11"/>
      <c r="J92" s="11"/>
      <c r="K92" s="48">
        <v>53431.6</v>
      </c>
    </row>
    <row r="93" spans="1:11" ht="12.95" customHeight="1" x14ac:dyDescent="0.25">
      <c r="A93" s="44"/>
      <c r="B93" s="44"/>
      <c r="C93" s="44" t="s">
        <v>17</v>
      </c>
      <c r="D93" s="44"/>
      <c r="E93" s="163">
        <v>60</v>
      </c>
      <c r="F93" s="163"/>
      <c r="G93" s="14"/>
      <c r="H93" s="11" t="s">
        <v>75</v>
      </c>
      <c r="I93" s="11"/>
      <c r="J93" s="11"/>
      <c r="K93" s="46">
        <v>8218.6299999999992</v>
      </c>
    </row>
    <row r="94" spans="1:11" ht="12.95" customHeight="1" x14ac:dyDescent="0.25">
      <c r="A94" s="44"/>
      <c r="B94" s="44"/>
      <c r="C94" s="44" t="s">
        <v>16</v>
      </c>
      <c r="D94" s="44"/>
      <c r="E94" s="163">
        <v>50</v>
      </c>
      <c r="F94" s="163"/>
      <c r="G94" s="14"/>
      <c r="H94" s="11" t="s">
        <v>76</v>
      </c>
      <c r="I94" s="11"/>
      <c r="J94" s="11"/>
      <c r="K94" s="48">
        <v>630</v>
      </c>
    </row>
    <row r="95" spans="1:11" ht="12.95" customHeight="1" x14ac:dyDescent="0.25">
      <c r="A95" s="44"/>
      <c r="B95" s="44"/>
      <c r="C95" s="44" t="s">
        <v>15</v>
      </c>
      <c r="D95" s="44"/>
      <c r="E95" s="163">
        <v>50</v>
      </c>
      <c r="F95" s="163"/>
      <c r="G95" s="14"/>
      <c r="H95" s="11" t="s">
        <v>77</v>
      </c>
      <c r="I95" s="11"/>
      <c r="J95" s="11" t="s">
        <v>96</v>
      </c>
      <c r="K95" s="11"/>
    </row>
    <row r="96" spans="1:11" ht="12.95" customHeight="1" x14ac:dyDescent="0.25">
      <c r="A96" s="44"/>
      <c r="B96" s="44"/>
      <c r="C96" s="44" t="s">
        <v>14</v>
      </c>
      <c r="D96" s="44"/>
      <c r="E96" s="163">
        <v>150</v>
      </c>
      <c r="F96" s="163"/>
      <c r="G96" s="14"/>
      <c r="H96" s="11" t="s">
        <v>78</v>
      </c>
      <c r="I96" s="11"/>
      <c r="J96" s="11"/>
      <c r="K96" s="11">
        <v>0</v>
      </c>
    </row>
    <row r="97" spans="1:11" ht="12.95" customHeight="1" x14ac:dyDescent="0.25">
      <c r="A97" s="44"/>
      <c r="B97" s="44"/>
      <c r="C97" s="44" t="s">
        <v>13</v>
      </c>
      <c r="D97" s="44"/>
      <c r="E97" s="163">
        <v>305114.64</v>
      </c>
      <c r="F97" s="163"/>
      <c r="G97" s="14"/>
      <c r="H97" s="11" t="s">
        <v>79</v>
      </c>
      <c r="I97" s="11"/>
      <c r="J97" s="11"/>
      <c r="K97" s="11">
        <v>0</v>
      </c>
    </row>
    <row r="98" spans="1:11" ht="12.95" customHeight="1" x14ac:dyDescent="0.25">
      <c r="A98" s="44"/>
      <c r="B98" s="44"/>
      <c r="C98" s="44" t="s">
        <v>12</v>
      </c>
      <c r="D98" s="44"/>
      <c r="E98" s="163">
        <v>166784.48000000001</v>
      </c>
      <c r="F98" s="163"/>
      <c r="G98" s="14"/>
      <c r="H98" s="11"/>
      <c r="I98" s="11"/>
      <c r="J98" s="11"/>
      <c r="K98" s="27">
        <f>SUM(K86:K97)</f>
        <v>73024.42</v>
      </c>
    </row>
    <row r="99" spans="1:11" ht="12.95" customHeight="1" x14ac:dyDescent="0.25">
      <c r="A99" s="44"/>
      <c r="B99" s="44"/>
      <c r="C99" s="44" t="s">
        <v>10</v>
      </c>
      <c r="D99" s="44"/>
      <c r="E99" s="163">
        <v>22546.19</v>
      </c>
      <c r="F99" s="163"/>
      <c r="G99" s="14"/>
      <c r="H99" s="11"/>
      <c r="I99" s="11"/>
      <c r="J99" s="11"/>
      <c r="K99" s="11"/>
    </row>
    <row r="100" spans="1:11" ht="12.95" customHeight="1" x14ac:dyDescent="0.25">
      <c r="A100" s="44"/>
      <c r="B100" s="44"/>
      <c r="C100" s="44" t="s">
        <v>9</v>
      </c>
      <c r="D100" s="44"/>
      <c r="E100" s="163">
        <v>1729.9</v>
      </c>
      <c r="F100" s="163"/>
      <c r="G100" s="14"/>
      <c r="H100" s="11"/>
      <c r="I100" s="11"/>
      <c r="J100" s="11"/>
      <c r="K100" s="11"/>
    </row>
    <row r="101" spans="1:11" ht="12.95" customHeight="1" x14ac:dyDescent="0.25">
      <c r="A101" s="44"/>
      <c r="B101" s="44"/>
      <c r="C101" s="44" t="s">
        <v>8</v>
      </c>
      <c r="D101" s="44"/>
      <c r="E101" s="163">
        <v>21845.09</v>
      </c>
      <c r="F101" s="163"/>
      <c r="G101" s="14"/>
      <c r="H101" s="11"/>
      <c r="I101" s="11"/>
      <c r="J101" s="11"/>
      <c r="K101" s="11"/>
    </row>
    <row r="102" spans="1:11" ht="12.95" customHeight="1" x14ac:dyDescent="0.25">
      <c r="A102" s="11"/>
      <c r="B102" s="11"/>
      <c r="C102" s="11"/>
      <c r="D102" s="11"/>
      <c r="E102" s="11"/>
      <c r="F102" s="11"/>
      <c r="G102" s="11">
        <f>SUM(E86:F101)</f>
        <v>727527.29999999993</v>
      </c>
      <c r="H102" s="11"/>
      <c r="I102" s="11"/>
      <c r="J102" s="11"/>
      <c r="K102" s="11"/>
    </row>
    <row r="103" spans="1:11" ht="12.9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.95" customHeight="1" x14ac:dyDescent="0.25"/>
    <row r="105" spans="1:11" ht="12.95" customHeight="1" x14ac:dyDescent="0.25"/>
    <row r="106" spans="1:11" ht="12.95" customHeight="1" x14ac:dyDescent="0.25">
      <c r="A106">
        <v>2818</v>
      </c>
      <c r="B106">
        <v>109568.72</v>
      </c>
      <c r="C106">
        <v>40165.629999999997</v>
      </c>
      <c r="D106">
        <v>6317.13</v>
      </c>
      <c r="E106">
        <v>7915</v>
      </c>
      <c r="F106">
        <v>166784.48000000001</v>
      </c>
    </row>
    <row r="107" spans="1:11" ht="12.95" customHeight="1" x14ac:dyDescent="0.25"/>
    <row r="108" spans="1:11" ht="12.95" customHeight="1" x14ac:dyDescent="0.25"/>
    <row r="109" spans="1:11" ht="12.95" customHeight="1" x14ac:dyDescent="0.25"/>
    <row r="110" spans="1:11" ht="12.95" customHeight="1" x14ac:dyDescent="0.25"/>
    <row r="111" spans="1:11" ht="12.95" customHeight="1" x14ac:dyDescent="0.25"/>
    <row r="112" spans="1:11" ht="12.95" customHeight="1" x14ac:dyDescent="0.25"/>
    <row r="116" spans="1:9" x14ac:dyDescent="0.25">
      <c r="A116" t="s">
        <v>60</v>
      </c>
    </row>
    <row r="118" spans="1:9" x14ac:dyDescent="0.25">
      <c r="I118" t="s">
        <v>103</v>
      </c>
    </row>
    <row r="119" spans="1:9" ht="38.25" x14ac:dyDescent="0.25">
      <c r="A119" s="45" t="s">
        <v>61</v>
      </c>
      <c r="B119" s="45" t="s">
        <v>63</v>
      </c>
      <c r="C119" s="45" t="s">
        <v>64</v>
      </c>
      <c r="D119" s="45" t="s">
        <v>65</v>
      </c>
      <c r="E119" s="161" t="s">
        <v>66</v>
      </c>
      <c r="F119" s="161"/>
      <c r="G119" s="45" t="s">
        <v>62</v>
      </c>
      <c r="I119">
        <f>SUM(A120:F120)</f>
        <v>166784.48000000001</v>
      </c>
    </row>
    <row r="120" spans="1:9" x14ac:dyDescent="0.25">
      <c r="A120">
        <v>2818</v>
      </c>
      <c r="B120">
        <v>109568.72</v>
      </c>
      <c r="C120">
        <v>40165.629999999997</v>
      </c>
      <c r="D120">
        <v>6317.13</v>
      </c>
      <c r="E120" s="165">
        <v>7915</v>
      </c>
      <c r="F120" s="165"/>
      <c r="G120">
        <v>166784.48000000001</v>
      </c>
    </row>
    <row r="122" spans="1:9" x14ac:dyDescent="0.25">
      <c r="B122" t="s">
        <v>52</v>
      </c>
      <c r="C122" t="s">
        <v>53</v>
      </c>
    </row>
    <row r="123" spans="1:9" ht="25.5" x14ac:dyDescent="0.25">
      <c r="A123" s="3" t="s">
        <v>24</v>
      </c>
      <c r="B123">
        <v>0</v>
      </c>
      <c r="C123">
        <v>450</v>
      </c>
      <c r="D123">
        <v>350</v>
      </c>
    </row>
    <row r="124" spans="1:9" ht="25.5" x14ac:dyDescent="0.25">
      <c r="A124" s="3" t="s">
        <v>25</v>
      </c>
      <c r="B124" s="39">
        <v>3017.72</v>
      </c>
      <c r="C124">
        <v>31619.7</v>
      </c>
    </row>
    <row r="125" spans="1:9" x14ac:dyDescent="0.25">
      <c r="A125" s="3" t="s">
        <v>27</v>
      </c>
      <c r="B125">
        <v>250</v>
      </c>
      <c r="C125">
        <v>14670</v>
      </c>
    </row>
    <row r="126" spans="1:9" x14ac:dyDescent="0.25">
      <c r="A126" s="3" t="s">
        <v>28</v>
      </c>
      <c r="B126">
        <v>72273.960000000006</v>
      </c>
      <c r="C126">
        <v>360372.06</v>
      </c>
      <c r="D126" s="158"/>
      <c r="E126" s="158"/>
      <c r="F126" s="158"/>
    </row>
    <row r="127" spans="1:9" ht="25.5" x14ac:dyDescent="0.25">
      <c r="A127" s="3" t="s">
        <v>29</v>
      </c>
      <c r="B127">
        <v>56381.31</v>
      </c>
      <c r="C127">
        <v>255511.01</v>
      </c>
    </row>
    <row r="128" spans="1:9" x14ac:dyDescent="0.25">
      <c r="A128" s="3" t="s">
        <v>30</v>
      </c>
      <c r="B128">
        <v>175</v>
      </c>
      <c r="C128">
        <v>4255</v>
      </c>
      <c r="H128" t="s">
        <v>104</v>
      </c>
    </row>
    <row r="129" spans="1:10" ht="25.5" x14ac:dyDescent="0.25">
      <c r="A129" s="3" t="s">
        <v>31</v>
      </c>
      <c r="B129">
        <v>212.5</v>
      </c>
      <c r="C129">
        <v>3933.5</v>
      </c>
    </row>
    <row r="130" spans="1:10" ht="25.5" x14ac:dyDescent="0.25">
      <c r="A130" s="3" t="s">
        <v>32</v>
      </c>
      <c r="B130">
        <v>996</v>
      </c>
      <c r="C130">
        <v>6702</v>
      </c>
      <c r="E130" t="s">
        <v>24</v>
      </c>
      <c r="H130">
        <v>0</v>
      </c>
      <c r="J130">
        <v>450</v>
      </c>
    </row>
    <row r="131" spans="1:10" ht="25.5" x14ac:dyDescent="0.25">
      <c r="A131" s="3" t="s">
        <v>33</v>
      </c>
      <c r="B131" s="39">
        <v>0</v>
      </c>
      <c r="C131">
        <v>0</v>
      </c>
      <c r="E131" t="s">
        <v>25</v>
      </c>
      <c r="H131">
        <v>3017.72</v>
      </c>
      <c r="J131">
        <v>31619.7</v>
      </c>
    </row>
    <row r="132" spans="1:10" x14ac:dyDescent="0.25">
      <c r="A132" s="3" t="s">
        <v>34</v>
      </c>
      <c r="B132">
        <v>2320</v>
      </c>
      <c r="C132">
        <v>19600</v>
      </c>
      <c r="E132" t="s">
        <v>27</v>
      </c>
      <c r="H132">
        <v>250</v>
      </c>
      <c r="J132">
        <v>14670</v>
      </c>
    </row>
    <row r="133" spans="1:10" x14ac:dyDescent="0.25">
      <c r="A133" s="3" t="s">
        <v>35</v>
      </c>
      <c r="B133">
        <v>2150</v>
      </c>
      <c r="C133">
        <v>6395</v>
      </c>
      <c r="E133" t="s">
        <v>28</v>
      </c>
      <c r="H133">
        <v>72273.960000000006</v>
      </c>
      <c r="J133">
        <v>360372.06</v>
      </c>
    </row>
    <row r="134" spans="1:10" x14ac:dyDescent="0.25">
      <c r="A134" s="3" t="s">
        <v>36</v>
      </c>
      <c r="B134">
        <v>0</v>
      </c>
      <c r="C134">
        <v>100</v>
      </c>
      <c r="E134" t="s">
        <v>29</v>
      </c>
      <c r="H134">
        <v>56381.31</v>
      </c>
      <c r="J134">
        <v>255511.01</v>
      </c>
    </row>
    <row r="135" spans="1:10" x14ac:dyDescent="0.25">
      <c r="A135" s="3" t="s">
        <v>37</v>
      </c>
      <c r="B135">
        <v>15919.68</v>
      </c>
      <c r="C135">
        <v>82965.87</v>
      </c>
      <c r="E135" t="s">
        <v>30</v>
      </c>
      <c r="H135">
        <v>175</v>
      </c>
      <c r="J135">
        <v>4255</v>
      </c>
    </row>
    <row r="136" spans="1:10" x14ac:dyDescent="0.25">
      <c r="A136" s="3" t="s">
        <v>38</v>
      </c>
      <c r="B136">
        <v>225</v>
      </c>
      <c r="C136">
        <v>730</v>
      </c>
      <c r="E136" t="s">
        <v>31</v>
      </c>
      <c r="H136">
        <v>212.5</v>
      </c>
      <c r="J136">
        <v>3933.5</v>
      </c>
    </row>
    <row r="137" spans="1:10" x14ac:dyDescent="0.25">
      <c r="A137" s="3" t="s">
        <v>39</v>
      </c>
      <c r="B137">
        <v>1009.18</v>
      </c>
      <c r="C137">
        <v>5390.7</v>
      </c>
      <c r="E137" t="s">
        <v>32</v>
      </c>
      <c r="H137">
        <v>996</v>
      </c>
      <c r="J137">
        <v>6702</v>
      </c>
    </row>
    <row r="138" spans="1:10" x14ac:dyDescent="0.25">
      <c r="A138" s="3" t="s">
        <v>40</v>
      </c>
      <c r="B138">
        <v>50.62</v>
      </c>
      <c r="C138">
        <v>141.69</v>
      </c>
      <c r="E138" t="s">
        <v>33</v>
      </c>
      <c r="H138">
        <v>0</v>
      </c>
      <c r="J138">
        <v>0</v>
      </c>
    </row>
    <row r="139" spans="1:10" ht="25.5" x14ac:dyDescent="0.25">
      <c r="A139" s="3" t="s">
        <v>41</v>
      </c>
      <c r="B139">
        <v>5518.56</v>
      </c>
      <c r="C139">
        <v>8699.76</v>
      </c>
      <c r="E139" t="s">
        <v>34</v>
      </c>
      <c r="H139">
        <v>2320</v>
      </c>
      <c r="J139">
        <v>19600</v>
      </c>
    </row>
    <row r="140" spans="1:10" ht="25.5" x14ac:dyDescent="0.25">
      <c r="A140" s="3" t="s">
        <v>42</v>
      </c>
      <c r="B140">
        <v>8767.98</v>
      </c>
      <c r="C140">
        <v>11107.27</v>
      </c>
      <c r="E140" t="s">
        <v>35</v>
      </c>
      <c r="H140">
        <v>2150</v>
      </c>
      <c r="J140">
        <v>6395</v>
      </c>
    </row>
    <row r="141" spans="1:10" x14ac:dyDescent="0.25">
      <c r="B141" s="2">
        <f>SUM(B123:B140)</f>
        <v>169267.50999999998</v>
      </c>
      <c r="C141" s="2">
        <f>SUM(C123:C140)</f>
        <v>812643.55999999994</v>
      </c>
      <c r="E141" t="s">
        <v>36</v>
      </c>
      <c r="H141">
        <v>0</v>
      </c>
      <c r="J141">
        <v>100</v>
      </c>
    </row>
    <row r="142" spans="1:10" x14ac:dyDescent="0.25">
      <c r="B142" s="2"/>
      <c r="C142" s="2"/>
      <c r="E142" t="s">
        <v>37</v>
      </c>
      <c r="H142">
        <v>15919.68</v>
      </c>
      <c r="J142">
        <v>82965.87</v>
      </c>
    </row>
    <row r="143" spans="1:10" x14ac:dyDescent="0.25">
      <c r="B143" s="46"/>
      <c r="C143" s="46"/>
      <c r="E143" t="s">
        <v>38</v>
      </c>
      <c r="H143">
        <v>225</v>
      </c>
      <c r="J143">
        <v>730</v>
      </c>
    </row>
    <row r="144" spans="1:10" x14ac:dyDescent="0.25">
      <c r="B144" s="46"/>
      <c r="C144" s="46"/>
      <c r="E144" t="s">
        <v>39</v>
      </c>
      <c r="H144">
        <v>1009.18</v>
      </c>
      <c r="J144">
        <v>5390.7</v>
      </c>
    </row>
    <row r="145" spans="2:10" x14ac:dyDescent="0.25">
      <c r="B145" s="46"/>
      <c r="C145" s="46"/>
      <c r="E145" t="s">
        <v>40</v>
      </c>
      <c r="H145">
        <v>50.62</v>
      </c>
      <c r="J145">
        <v>141.69</v>
      </c>
    </row>
    <row r="146" spans="2:10" x14ac:dyDescent="0.25">
      <c r="C146" s="46"/>
      <c r="D146" s="46"/>
      <c r="E146" t="s">
        <v>41</v>
      </c>
      <c r="H146">
        <v>5518.56</v>
      </c>
      <c r="J146">
        <v>8699.76</v>
      </c>
    </row>
    <row r="147" spans="2:10" x14ac:dyDescent="0.25">
      <c r="C147" s="46"/>
      <c r="D147" s="46"/>
      <c r="E147" t="s">
        <v>42</v>
      </c>
      <c r="H147">
        <v>8767.98</v>
      </c>
      <c r="J147">
        <v>11107.27</v>
      </c>
    </row>
    <row r="148" spans="2:10" x14ac:dyDescent="0.25">
      <c r="C148" s="46"/>
      <c r="D148" s="46"/>
      <c r="H148">
        <v>169267.51</v>
      </c>
      <c r="J148">
        <v>812643.56</v>
      </c>
    </row>
    <row r="149" spans="2:10" x14ac:dyDescent="0.25">
      <c r="C149" s="46"/>
      <c r="D149" s="46"/>
    </row>
    <row r="150" spans="2:10" x14ac:dyDescent="0.25">
      <c r="C150" s="46"/>
      <c r="D150" s="46"/>
    </row>
    <row r="151" spans="2:10" x14ac:dyDescent="0.25">
      <c r="C151" s="46"/>
      <c r="D151" s="46"/>
    </row>
    <row r="152" spans="2:10" x14ac:dyDescent="0.25">
      <c r="C152" s="46"/>
      <c r="D152" s="46"/>
    </row>
    <row r="153" spans="2:10" x14ac:dyDescent="0.25">
      <c r="C153" s="46"/>
      <c r="D153" s="46"/>
    </row>
    <row r="154" spans="2:10" x14ac:dyDescent="0.25">
      <c r="C154" s="46"/>
      <c r="D154" s="46"/>
    </row>
    <row r="155" spans="2:10" x14ac:dyDescent="0.25">
      <c r="C155" s="46"/>
      <c r="D155" s="46"/>
    </row>
    <row r="156" spans="2:10" x14ac:dyDescent="0.25">
      <c r="C156" s="46"/>
      <c r="D156" s="46"/>
    </row>
    <row r="157" spans="2:10" x14ac:dyDescent="0.25">
      <c r="C157" s="46"/>
      <c r="D157" s="46"/>
    </row>
    <row r="158" spans="2:10" x14ac:dyDescent="0.25">
      <c r="C158" s="46"/>
      <c r="D158" s="46"/>
    </row>
    <row r="159" spans="2:10" x14ac:dyDescent="0.25">
      <c r="C159" s="46"/>
      <c r="D159" s="46"/>
    </row>
    <row r="160" spans="2:10" x14ac:dyDescent="0.25">
      <c r="C160" s="46"/>
      <c r="D160" s="46"/>
    </row>
    <row r="161" spans="3:4" x14ac:dyDescent="0.25">
      <c r="C161" s="46"/>
      <c r="D161" s="46"/>
    </row>
    <row r="162" spans="3:4" x14ac:dyDescent="0.25">
      <c r="C162" s="46"/>
      <c r="D162" s="46"/>
    </row>
    <row r="163" spans="3:4" x14ac:dyDescent="0.25">
      <c r="C163" s="46"/>
      <c r="D163" s="46"/>
    </row>
    <row r="164" spans="3:4" x14ac:dyDescent="0.25">
      <c r="C164" s="46"/>
      <c r="D164" s="46"/>
    </row>
    <row r="165" spans="3:4" x14ac:dyDescent="0.25">
      <c r="C165" s="46"/>
      <c r="D165" s="46"/>
    </row>
    <row r="166" spans="3:4" x14ac:dyDescent="0.25">
      <c r="C166" s="46"/>
      <c r="D166" s="46"/>
    </row>
    <row r="167" spans="3:4" x14ac:dyDescent="0.25">
      <c r="C167" s="46"/>
      <c r="D167" s="46"/>
    </row>
    <row r="168" spans="3:4" x14ac:dyDescent="0.25">
      <c r="C168" s="46"/>
      <c r="D168" s="46"/>
    </row>
    <row r="169" spans="3:4" x14ac:dyDescent="0.25">
      <c r="C169" s="46"/>
      <c r="D169" s="46"/>
    </row>
    <row r="170" spans="3:4" x14ac:dyDescent="0.25">
      <c r="C170" s="46"/>
      <c r="D170" s="46"/>
    </row>
    <row r="171" spans="3:4" x14ac:dyDescent="0.25">
      <c r="C171" s="46"/>
      <c r="D171" s="46"/>
    </row>
    <row r="172" spans="3:4" x14ac:dyDescent="0.25">
      <c r="C172" s="46"/>
      <c r="D172" s="46"/>
    </row>
    <row r="173" spans="3:4" x14ac:dyDescent="0.25">
      <c r="C173" s="46"/>
      <c r="D173" s="46"/>
    </row>
    <row r="174" spans="3:4" x14ac:dyDescent="0.25">
      <c r="C174" s="46"/>
      <c r="D174" s="46"/>
    </row>
    <row r="175" spans="3:4" x14ac:dyDescent="0.25">
      <c r="C175" s="46"/>
      <c r="D175" s="46"/>
    </row>
    <row r="176" spans="3:4" x14ac:dyDescent="0.25">
      <c r="C176" s="46"/>
      <c r="D176" s="46"/>
    </row>
    <row r="177" spans="3:4" x14ac:dyDescent="0.25">
      <c r="C177" s="46"/>
      <c r="D177" s="46"/>
    </row>
    <row r="178" spans="3:4" x14ac:dyDescent="0.25">
      <c r="C178" s="46"/>
      <c r="D178" s="46"/>
    </row>
    <row r="179" spans="3:4" x14ac:dyDescent="0.25">
      <c r="C179" s="46"/>
      <c r="D179" s="46"/>
    </row>
    <row r="180" spans="3:4" x14ac:dyDescent="0.25">
      <c r="C180" s="46"/>
      <c r="D180" s="46"/>
    </row>
    <row r="181" spans="3:4" x14ac:dyDescent="0.25">
      <c r="C181" s="46"/>
      <c r="D181" s="46"/>
    </row>
    <row r="182" spans="3:4" x14ac:dyDescent="0.25">
      <c r="C182" s="46"/>
      <c r="D182" s="46"/>
    </row>
    <row r="183" spans="3:4" x14ac:dyDescent="0.25">
      <c r="C183" s="46"/>
      <c r="D183" s="46"/>
    </row>
    <row r="184" spans="3:4" x14ac:dyDescent="0.25">
      <c r="C184" s="46"/>
      <c r="D184" s="46"/>
    </row>
    <row r="185" spans="3:4" x14ac:dyDescent="0.25">
      <c r="C185" s="46"/>
      <c r="D185" s="46"/>
    </row>
    <row r="186" spans="3:4" x14ac:dyDescent="0.25">
      <c r="C186" s="46"/>
      <c r="D186" s="46"/>
    </row>
    <row r="187" spans="3:4" x14ac:dyDescent="0.25">
      <c r="C187" s="46"/>
      <c r="D187" s="46"/>
    </row>
    <row r="188" spans="3:4" x14ac:dyDescent="0.25">
      <c r="C188" s="46"/>
      <c r="D188" s="46"/>
    </row>
    <row r="189" spans="3:4" x14ac:dyDescent="0.25">
      <c r="C189" s="46"/>
      <c r="D189" s="46"/>
    </row>
    <row r="190" spans="3:4" x14ac:dyDescent="0.25">
      <c r="C190" s="46"/>
      <c r="D190" s="46"/>
    </row>
    <row r="191" spans="3:4" x14ac:dyDescent="0.25">
      <c r="C191" s="46"/>
      <c r="D191" s="46"/>
    </row>
    <row r="192" spans="3:4" x14ac:dyDescent="0.25">
      <c r="C192" s="46"/>
      <c r="D192" s="46"/>
    </row>
    <row r="193" spans="3:4" x14ac:dyDescent="0.25">
      <c r="C193" s="46"/>
      <c r="D193" s="46"/>
    </row>
    <row r="194" spans="3:4" x14ac:dyDescent="0.25">
      <c r="C194" s="46"/>
      <c r="D194" s="46"/>
    </row>
    <row r="195" spans="3:4" x14ac:dyDescent="0.25">
      <c r="C195" s="46"/>
      <c r="D195" s="46"/>
    </row>
    <row r="196" spans="3:4" x14ac:dyDescent="0.25">
      <c r="C196" s="46"/>
      <c r="D196" s="46"/>
    </row>
  </sheetData>
  <mergeCells count="21">
    <mergeCell ref="E95:F95"/>
    <mergeCell ref="C1:G2"/>
    <mergeCell ref="D3:F3"/>
    <mergeCell ref="D5:J5"/>
    <mergeCell ref="E87:F87"/>
    <mergeCell ref="E88:F88"/>
    <mergeCell ref="E89:F89"/>
    <mergeCell ref="E90:F90"/>
    <mergeCell ref="E91:F91"/>
    <mergeCell ref="E92:F92"/>
    <mergeCell ref="E93:F93"/>
    <mergeCell ref="E94:F94"/>
    <mergeCell ref="E119:F119"/>
    <mergeCell ref="E120:F120"/>
    <mergeCell ref="D126:F126"/>
    <mergeCell ref="E96:F96"/>
    <mergeCell ref="E97:F97"/>
    <mergeCell ref="E98:F98"/>
    <mergeCell ref="E99:F99"/>
    <mergeCell ref="E100:F100"/>
    <mergeCell ref="E101:F101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I4"/>
  <sheetViews>
    <sheetView workbookViewId="0">
      <selection activeCell="D4" sqref="D4:I4"/>
    </sheetView>
  </sheetViews>
  <sheetFormatPr defaultRowHeight="15" x14ac:dyDescent="0.25"/>
  <sheetData>
    <row r="4" spans="4:9" x14ac:dyDescent="0.25">
      <c r="D4">
        <v>173454.89</v>
      </c>
      <c r="E4">
        <v>169526.89</v>
      </c>
      <c r="F4">
        <v>174514.61</v>
      </c>
      <c r="G4">
        <v>276489.61</v>
      </c>
      <c r="H4">
        <v>173433.67</v>
      </c>
      <c r="I4">
        <v>158634.74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0" sqref="H20"/>
    </sheetView>
  </sheetViews>
  <sheetFormatPr defaultRowHeight="15" x14ac:dyDescent="0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11" sqref="S11"/>
    </sheetView>
  </sheetViews>
  <sheetFormatPr defaultRowHeight="15" x14ac:dyDescent="0.25"/>
  <sheetData/>
  <pageMargins left="0.7" right="0.7" top="0.75" bottom="0.75" header="0.3" footer="0.3"/>
  <pageSetup orientation="portrait" horizontalDpi="0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topLeftCell="A10" zoomScaleNormal="100" zoomScaleSheetLayoutView="100" workbookViewId="0">
      <selection activeCell="J3" sqref="J3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10.85546875" customWidth="1"/>
    <col min="6" max="6" width="9.855468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0.140625" customWidth="1"/>
    <col min="13" max="13" width="12.85546875" customWidth="1"/>
    <col min="14" max="14" width="1.85546875" customWidth="1"/>
  </cols>
  <sheetData>
    <row r="1" spans="1:13" ht="16.5" customHeight="1" x14ac:dyDescent="0.35">
      <c r="A1" s="55"/>
      <c r="B1" s="55"/>
      <c r="C1" s="55"/>
      <c r="D1" s="127"/>
      <c r="E1" s="127"/>
      <c r="F1" s="127"/>
      <c r="G1" s="127"/>
      <c r="H1" s="127"/>
      <c r="I1" s="55"/>
      <c r="J1" s="55"/>
      <c r="K1" s="55"/>
      <c r="L1" s="55"/>
      <c r="M1" s="55"/>
    </row>
    <row r="2" spans="1:13" ht="28.5" customHeight="1" x14ac:dyDescent="0.4">
      <c r="A2" s="55"/>
      <c r="B2" s="55"/>
      <c r="C2" s="172" t="s">
        <v>124</v>
      </c>
      <c r="D2" s="172"/>
      <c r="E2" s="172"/>
      <c r="F2" s="172"/>
      <c r="G2" s="172"/>
      <c r="H2" s="172"/>
      <c r="I2" s="172"/>
      <c r="J2" s="55"/>
      <c r="K2" s="55"/>
      <c r="L2" s="55"/>
      <c r="M2" s="55"/>
    </row>
    <row r="3" spans="1:13" ht="15.75" customHeight="1" x14ac:dyDescent="0.3">
      <c r="A3" s="55"/>
      <c r="B3" s="55"/>
      <c r="C3" s="173" t="s">
        <v>125</v>
      </c>
      <c r="D3" s="174"/>
      <c r="E3" s="174"/>
      <c r="F3" s="174"/>
      <c r="G3" s="174"/>
      <c r="H3" s="174"/>
      <c r="I3" s="174"/>
      <c r="J3" s="55"/>
      <c r="K3" s="55"/>
      <c r="L3" s="55"/>
      <c r="M3" s="55"/>
    </row>
    <row r="4" spans="1:13" ht="28.5" customHeigh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ht="21.75" thickBot="1" x14ac:dyDescent="0.4">
      <c r="A5" s="55"/>
      <c r="B5" s="55" t="s">
        <v>45</v>
      </c>
      <c r="C5" s="55" t="s">
        <v>44</v>
      </c>
      <c r="D5" s="128" t="s">
        <v>126</v>
      </c>
      <c r="E5" s="55"/>
      <c r="F5" s="55"/>
      <c r="G5" s="55"/>
      <c r="H5" s="55"/>
      <c r="I5" s="55"/>
      <c r="J5" s="55"/>
      <c r="K5" s="55"/>
      <c r="L5" s="55"/>
      <c r="M5" s="55"/>
    </row>
    <row r="6" spans="1:13" x14ac:dyDescent="0.25">
      <c r="A6" s="129" t="s">
        <v>127</v>
      </c>
      <c r="B6" s="130">
        <v>169127.88</v>
      </c>
      <c r="C6" s="107">
        <v>146398</v>
      </c>
      <c r="D6" s="55"/>
      <c r="E6" s="55"/>
      <c r="F6" s="55"/>
      <c r="G6" s="55"/>
      <c r="H6" s="55"/>
      <c r="I6" s="55"/>
      <c r="J6" s="55"/>
      <c r="K6" s="55"/>
      <c r="L6" s="55"/>
      <c r="M6" s="55"/>
    </row>
    <row r="7" spans="1:13" x14ac:dyDescent="0.25">
      <c r="A7" s="108" t="s">
        <v>128</v>
      </c>
      <c r="B7" s="84">
        <v>155354.41</v>
      </c>
      <c r="C7" s="109">
        <v>172487.12</v>
      </c>
      <c r="D7" s="81"/>
    </row>
    <row r="8" spans="1:13" x14ac:dyDescent="0.25">
      <c r="A8" s="108" t="s">
        <v>129</v>
      </c>
      <c r="B8" s="84">
        <v>167597.84</v>
      </c>
      <c r="C8" s="109">
        <v>171284.77</v>
      </c>
      <c r="D8" s="101"/>
    </row>
    <row r="9" spans="1:13" x14ac:dyDescent="0.25">
      <c r="A9" s="108" t="s">
        <v>130</v>
      </c>
      <c r="B9" s="84">
        <v>155640</v>
      </c>
      <c r="C9" s="110">
        <v>184067.48</v>
      </c>
      <c r="D9" s="81"/>
    </row>
    <row r="10" spans="1:13" x14ac:dyDescent="0.25">
      <c r="A10" s="108" t="s">
        <v>131</v>
      </c>
      <c r="B10" s="84">
        <v>180388.49</v>
      </c>
      <c r="C10" s="111">
        <v>176867.74</v>
      </c>
      <c r="D10" s="101"/>
    </row>
    <row r="11" spans="1:13" x14ac:dyDescent="0.25">
      <c r="A11" s="108" t="s">
        <v>132</v>
      </c>
      <c r="B11" s="85">
        <v>155260.16</v>
      </c>
      <c r="C11" s="112">
        <v>156172.99</v>
      </c>
      <c r="D11" s="131"/>
    </row>
    <row r="12" spans="1:13" ht="15.75" thickBot="1" x14ac:dyDescent="0.3">
      <c r="A12" s="113"/>
      <c r="B12" s="114"/>
      <c r="C12" s="115"/>
      <c r="D12" s="101"/>
    </row>
    <row r="13" spans="1:13" x14ac:dyDescent="0.25">
      <c r="B13" s="82">
        <f>SUM(B6:B11)</f>
        <v>983368.78</v>
      </c>
      <c r="C13" s="82">
        <f>SUM(C6:C11)</f>
        <v>1007278.1</v>
      </c>
      <c r="D13" s="81"/>
    </row>
    <row r="15" spans="1:13" x14ac:dyDescent="0.25">
      <c r="D15" s="81"/>
    </row>
    <row r="17" spans="1:11" x14ac:dyDescent="0.25">
      <c r="D17" s="73"/>
    </row>
    <row r="18" spans="1:11" x14ac:dyDescent="0.25">
      <c r="D18" s="81"/>
    </row>
    <row r="19" spans="1:11" ht="13.7" customHeight="1" thickBot="1" x14ac:dyDescent="0.3">
      <c r="D19" s="101"/>
      <c r="G19" t="s">
        <v>122</v>
      </c>
      <c r="I19" t="s">
        <v>119</v>
      </c>
      <c r="J19" t="s">
        <v>118</v>
      </c>
    </row>
    <row r="20" spans="1:11" ht="12.95" customHeight="1" x14ac:dyDescent="0.25">
      <c r="G20" s="116" t="s">
        <v>24</v>
      </c>
      <c r="H20" s="117"/>
      <c r="I20" s="118">
        <v>150</v>
      </c>
      <c r="J20" s="119">
        <v>150</v>
      </c>
      <c r="K20" s="20" t="s">
        <v>24</v>
      </c>
    </row>
    <row r="21" spans="1:11" ht="12.95" customHeight="1" x14ac:dyDescent="0.25">
      <c r="A21" s="15"/>
      <c r="B21" s="15" t="s">
        <v>133</v>
      </c>
      <c r="C21" s="15" t="s">
        <v>134</v>
      </c>
      <c r="D21" s="16"/>
      <c r="E21" s="16"/>
      <c r="F21" s="16"/>
      <c r="G21" s="120" t="s">
        <v>25</v>
      </c>
      <c r="H21" s="121"/>
      <c r="I21" s="89">
        <v>18890.14</v>
      </c>
      <c r="J21" s="122">
        <v>18890.14</v>
      </c>
      <c r="K21" s="20" t="s">
        <v>25</v>
      </c>
    </row>
    <row r="22" spans="1:11" ht="12.95" customHeight="1" x14ac:dyDescent="0.25">
      <c r="A22" s="12" t="s">
        <v>24</v>
      </c>
      <c r="B22" s="15">
        <f>I20</f>
        <v>150</v>
      </c>
      <c r="C22" s="99">
        <f>J20</f>
        <v>150</v>
      </c>
      <c r="D22" s="16"/>
      <c r="E22" s="16"/>
      <c r="F22" s="16"/>
      <c r="G22" s="120" t="s">
        <v>27</v>
      </c>
      <c r="H22" s="121"/>
      <c r="I22" s="89"/>
      <c r="J22" s="122"/>
      <c r="K22" s="20" t="s">
        <v>27</v>
      </c>
    </row>
    <row r="23" spans="1:11" ht="12.95" customHeight="1" x14ac:dyDescent="0.25">
      <c r="A23" s="12" t="s">
        <v>25</v>
      </c>
      <c r="B23" s="15">
        <f>I21</f>
        <v>18890.14</v>
      </c>
      <c r="C23" s="99">
        <f t="shared" ref="B23:C37" si="0">J21</f>
        <v>18890.14</v>
      </c>
      <c r="D23" s="16"/>
      <c r="E23" s="16"/>
      <c r="F23" s="16"/>
      <c r="G23" s="120" t="s">
        <v>28</v>
      </c>
      <c r="H23" s="121"/>
      <c r="I23" s="89">
        <v>61881.56</v>
      </c>
      <c r="J23" s="122">
        <v>61881.56</v>
      </c>
      <c r="K23" s="20" t="s">
        <v>28</v>
      </c>
    </row>
    <row r="24" spans="1:11" ht="12.95" customHeight="1" x14ac:dyDescent="0.25">
      <c r="A24" s="12" t="s">
        <v>27</v>
      </c>
      <c r="B24" s="15">
        <f t="shared" si="0"/>
        <v>0</v>
      </c>
      <c r="C24" s="99">
        <f t="shared" si="0"/>
        <v>0</v>
      </c>
      <c r="D24" s="16"/>
      <c r="E24" s="16" t="s">
        <v>54</v>
      </c>
      <c r="F24" s="90">
        <f>B25</f>
        <v>61881.56</v>
      </c>
      <c r="G24" s="120" t="s">
        <v>29</v>
      </c>
      <c r="H24" s="121"/>
      <c r="I24" s="89">
        <v>51670.67</v>
      </c>
      <c r="J24" s="122">
        <v>51670.67</v>
      </c>
      <c r="K24" s="20" t="s">
        <v>29</v>
      </c>
    </row>
    <row r="25" spans="1:11" ht="12.95" customHeight="1" x14ac:dyDescent="0.25">
      <c r="A25" s="12" t="s">
        <v>28</v>
      </c>
      <c r="B25" s="15">
        <f t="shared" si="0"/>
        <v>61881.56</v>
      </c>
      <c r="C25" s="99">
        <f t="shared" si="0"/>
        <v>61881.56</v>
      </c>
      <c r="D25" s="16"/>
      <c r="E25" s="16" t="s">
        <v>55</v>
      </c>
      <c r="F25" s="16">
        <f>B26</f>
        <v>51670.67</v>
      </c>
      <c r="G25" s="120" t="s">
        <v>30</v>
      </c>
      <c r="H25" s="121"/>
      <c r="I25" s="89">
        <v>180</v>
      </c>
      <c r="J25" s="122">
        <v>180</v>
      </c>
      <c r="K25" s="20" t="s">
        <v>30</v>
      </c>
    </row>
    <row r="26" spans="1:11" ht="12.95" customHeight="1" x14ac:dyDescent="0.25">
      <c r="A26" s="12" t="s">
        <v>29</v>
      </c>
      <c r="B26" s="15">
        <f t="shared" si="0"/>
        <v>51670.67</v>
      </c>
      <c r="C26" s="99">
        <f t="shared" si="0"/>
        <v>51670.67</v>
      </c>
      <c r="D26" s="16"/>
      <c r="E26" s="16" t="s">
        <v>56</v>
      </c>
      <c r="F26" s="16">
        <f>SUM(B23,B27,B28:B32,B36:B39)</f>
        <v>30707.93</v>
      </c>
      <c r="G26" s="120" t="s">
        <v>31</v>
      </c>
      <c r="H26" s="121"/>
      <c r="I26" s="89">
        <v>0</v>
      </c>
      <c r="J26" s="122">
        <v>0</v>
      </c>
      <c r="K26" s="20" t="s">
        <v>31</v>
      </c>
    </row>
    <row r="27" spans="1:11" ht="12.95" customHeight="1" x14ac:dyDescent="0.25">
      <c r="A27" s="12" t="s">
        <v>30</v>
      </c>
      <c r="B27" s="15">
        <f t="shared" si="0"/>
        <v>180</v>
      </c>
      <c r="C27" s="99">
        <f t="shared" si="0"/>
        <v>180</v>
      </c>
      <c r="D27" s="16"/>
      <c r="E27" s="16" t="s">
        <v>57</v>
      </c>
      <c r="F27" s="16">
        <f>B22+B24</f>
        <v>150</v>
      </c>
      <c r="G27" s="120" t="s">
        <v>32</v>
      </c>
      <c r="H27" s="121"/>
      <c r="I27" s="89">
        <v>35</v>
      </c>
      <c r="J27" s="122">
        <v>35</v>
      </c>
      <c r="K27" s="20" t="s">
        <v>32</v>
      </c>
    </row>
    <row r="28" spans="1:11" ht="12.95" customHeight="1" x14ac:dyDescent="0.25">
      <c r="A28" s="12" t="s">
        <v>31</v>
      </c>
      <c r="B28" s="15">
        <f t="shared" si="0"/>
        <v>0</v>
      </c>
      <c r="C28" s="99">
        <f t="shared" si="0"/>
        <v>0</v>
      </c>
      <c r="D28" s="16"/>
      <c r="E28" s="16" t="s">
        <v>58</v>
      </c>
      <c r="F28" s="16">
        <f>SUM(B33:B35)</f>
        <v>15622.96</v>
      </c>
      <c r="G28" s="120" t="s">
        <v>33</v>
      </c>
      <c r="H28" s="121"/>
      <c r="I28" s="89"/>
      <c r="J28" s="122"/>
      <c r="K28" s="20"/>
    </row>
    <row r="29" spans="1:11" ht="12.95" customHeight="1" x14ac:dyDescent="0.25">
      <c r="A29" s="12" t="s">
        <v>32</v>
      </c>
      <c r="B29" s="15">
        <f t="shared" si="0"/>
        <v>35</v>
      </c>
      <c r="C29" s="99">
        <f t="shared" si="0"/>
        <v>35</v>
      </c>
      <c r="D29" s="16"/>
      <c r="E29" s="20" t="s">
        <v>95</v>
      </c>
      <c r="F29" s="20">
        <f>SUM(F24:F28)</f>
        <v>160033.12</v>
      </c>
      <c r="G29" s="120" t="s">
        <v>34</v>
      </c>
      <c r="H29" s="121"/>
      <c r="I29" s="89">
        <v>0</v>
      </c>
      <c r="J29" s="122">
        <v>0</v>
      </c>
      <c r="K29" s="20" t="s">
        <v>34</v>
      </c>
    </row>
    <row r="30" spans="1:11" ht="12.95" customHeight="1" x14ac:dyDescent="0.25">
      <c r="A30" s="12" t="s">
        <v>33</v>
      </c>
      <c r="B30" s="15">
        <f t="shared" si="0"/>
        <v>0</v>
      </c>
      <c r="C30" s="99">
        <f t="shared" si="0"/>
        <v>0</v>
      </c>
      <c r="D30" s="16"/>
      <c r="E30" s="16"/>
      <c r="F30" s="16"/>
      <c r="G30" s="120" t="s">
        <v>35</v>
      </c>
      <c r="H30" s="121"/>
      <c r="I30" s="89">
        <v>2319</v>
      </c>
      <c r="J30" s="122">
        <v>2319</v>
      </c>
      <c r="K30" s="20" t="s">
        <v>35</v>
      </c>
    </row>
    <row r="31" spans="1:11" ht="12.95" customHeight="1" x14ac:dyDescent="0.25">
      <c r="A31" s="12" t="s">
        <v>34</v>
      </c>
      <c r="B31" s="15">
        <f t="shared" si="0"/>
        <v>0</v>
      </c>
      <c r="C31" s="99">
        <f t="shared" si="0"/>
        <v>0</v>
      </c>
      <c r="D31" s="16"/>
      <c r="E31" s="16"/>
      <c r="F31" s="16"/>
      <c r="G31" s="120" t="s">
        <v>36</v>
      </c>
      <c r="H31" s="121"/>
      <c r="I31" s="89"/>
      <c r="J31" s="122"/>
      <c r="K31" s="20" t="s">
        <v>36</v>
      </c>
    </row>
    <row r="32" spans="1:11" ht="12.95" customHeight="1" x14ac:dyDescent="0.25">
      <c r="A32" s="12" t="s">
        <v>35</v>
      </c>
      <c r="B32" s="15">
        <f t="shared" si="0"/>
        <v>2319</v>
      </c>
      <c r="C32" s="99">
        <f t="shared" si="0"/>
        <v>2319</v>
      </c>
      <c r="D32" s="16"/>
      <c r="E32" s="16"/>
      <c r="F32" s="16"/>
      <c r="G32" s="120" t="s">
        <v>37</v>
      </c>
      <c r="H32" s="121"/>
      <c r="I32" s="89">
        <v>15622.96</v>
      </c>
      <c r="J32" s="122">
        <v>15622.96</v>
      </c>
      <c r="K32" s="20" t="s">
        <v>37</v>
      </c>
    </row>
    <row r="33" spans="1:12" ht="12.95" customHeight="1" x14ac:dyDescent="0.25">
      <c r="A33" s="12" t="s">
        <v>36</v>
      </c>
      <c r="B33" s="15">
        <f t="shared" si="0"/>
        <v>0</v>
      </c>
      <c r="C33" s="99">
        <f t="shared" si="0"/>
        <v>0</v>
      </c>
      <c r="D33" s="16"/>
      <c r="E33" s="16"/>
      <c r="F33" s="16"/>
      <c r="G33" s="120" t="s">
        <v>38</v>
      </c>
      <c r="H33" s="121"/>
      <c r="I33" s="89">
        <v>0</v>
      </c>
      <c r="J33" s="122">
        <v>0</v>
      </c>
      <c r="K33" s="20" t="s">
        <v>38</v>
      </c>
    </row>
    <row r="34" spans="1:12" ht="12.95" customHeight="1" x14ac:dyDescent="0.25">
      <c r="A34" s="12" t="s">
        <v>37</v>
      </c>
      <c r="B34" s="15">
        <f t="shared" si="0"/>
        <v>15622.96</v>
      </c>
      <c r="C34" s="99">
        <f t="shared" si="0"/>
        <v>15622.96</v>
      </c>
      <c r="D34" s="16"/>
      <c r="E34" s="16"/>
      <c r="F34" s="16"/>
      <c r="G34" s="120" t="s">
        <v>39</v>
      </c>
      <c r="H34" s="121"/>
      <c r="I34" s="89">
        <v>3919</v>
      </c>
      <c r="J34" s="122">
        <v>3919</v>
      </c>
      <c r="K34" s="20" t="s">
        <v>39</v>
      </c>
    </row>
    <row r="35" spans="1:12" ht="12.95" customHeight="1" x14ac:dyDescent="0.25">
      <c r="A35" s="12" t="s">
        <v>38</v>
      </c>
      <c r="B35" s="15">
        <f t="shared" si="0"/>
        <v>0</v>
      </c>
      <c r="C35" s="99">
        <f t="shared" si="0"/>
        <v>0</v>
      </c>
      <c r="D35" s="16"/>
      <c r="E35" s="16"/>
      <c r="F35" s="16"/>
      <c r="G35" s="120" t="s">
        <v>40</v>
      </c>
      <c r="H35" s="121"/>
      <c r="I35" s="89">
        <v>33.130000000000003</v>
      </c>
      <c r="J35" s="122">
        <v>33.130000000000003</v>
      </c>
      <c r="K35" s="20" t="s">
        <v>40</v>
      </c>
    </row>
    <row r="36" spans="1:12" ht="12.95" customHeight="1" x14ac:dyDescent="0.25">
      <c r="A36" s="12" t="s">
        <v>39</v>
      </c>
      <c r="B36" s="15">
        <f t="shared" si="0"/>
        <v>3919</v>
      </c>
      <c r="C36" s="99">
        <f t="shared" si="0"/>
        <v>3919</v>
      </c>
      <c r="D36" s="16"/>
      <c r="E36" s="16"/>
      <c r="F36" s="16"/>
      <c r="G36" s="120" t="s">
        <v>41</v>
      </c>
      <c r="H36" s="121"/>
      <c r="I36" s="89">
        <v>-4772.96</v>
      </c>
      <c r="J36" s="122">
        <v>-4772.96</v>
      </c>
      <c r="K36" s="60" t="s">
        <v>41</v>
      </c>
    </row>
    <row r="37" spans="1:12" ht="12.95" customHeight="1" x14ac:dyDescent="0.25">
      <c r="A37" s="12" t="s">
        <v>40</v>
      </c>
      <c r="B37" s="15">
        <f t="shared" si="0"/>
        <v>33.130000000000003</v>
      </c>
      <c r="C37" s="99">
        <f t="shared" si="0"/>
        <v>33.130000000000003</v>
      </c>
      <c r="D37" s="16"/>
      <c r="E37" s="16"/>
      <c r="F37" s="16"/>
      <c r="G37" s="120" t="s">
        <v>42</v>
      </c>
      <c r="H37" s="121"/>
      <c r="I37" s="89">
        <v>5331.66</v>
      </c>
      <c r="J37" s="122">
        <v>5331.66</v>
      </c>
      <c r="K37" s="60" t="s">
        <v>42</v>
      </c>
    </row>
    <row r="38" spans="1:12" ht="12.95" customHeight="1" thickBot="1" x14ac:dyDescent="0.3">
      <c r="A38" s="12" t="s">
        <v>41</v>
      </c>
      <c r="B38" s="15"/>
      <c r="C38" s="15"/>
      <c r="D38" s="16"/>
      <c r="E38" s="16"/>
      <c r="F38" s="16"/>
      <c r="G38" s="123"/>
      <c r="H38" s="124"/>
      <c r="I38" s="124">
        <v>155260.16</v>
      </c>
      <c r="J38" s="125">
        <v>155260.16</v>
      </c>
      <c r="K38" s="20"/>
    </row>
    <row r="39" spans="1:12" ht="12.95" customHeight="1" x14ac:dyDescent="0.25">
      <c r="A39" s="12" t="s">
        <v>42</v>
      </c>
      <c r="B39" s="15">
        <f>I37</f>
        <v>5331.66</v>
      </c>
      <c r="C39" s="15">
        <f>J37</f>
        <v>5331.66</v>
      </c>
      <c r="G39" s="166"/>
      <c r="H39" s="166"/>
      <c r="I39" s="100"/>
      <c r="J39" s="63"/>
      <c r="K39" s="63"/>
    </row>
    <row r="40" spans="1:12" ht="12.95" customHeight="1" x14ac:dyDescent="0.25">
      <c r="A40" s="25"/>
      <c r="B40" s="35">
        <f>SUM(B22:B39)</f>
        <v>160033.12</v>
      </c>
      <c r="C40" s="43">
        <f>SUM(C22:C39)</f>
        <v>160033.12</v>
      </c>
      <c r="G40" s="166"/>
      <c r="H40" s="166"/>
      <c r="I40" s="100"/>
      <c r="J40" s="63"/>
      <c r="K40" s="100"/>
    </row>
    <row r="41" spans="1:12" ht="12.95" customHeight="1" x14ac:dyDescent="0.25">
      <c r="A41" s="3"/>
      <c r="G41" s="166"/>
      <c r="H41" s="166"/>
      <c r="I41" s="100"/>
      <c r="J41" s="63"/>
      <c r="K41" s="100"/>
    </row>
    <row r="42" spans="1:12" ht="12.95" customHeight="1" x14ac:dyDescent="0.25">
      <c r="A42" s="3"/>
      <c r="G42" s="166"/>
      <c r="H42" s="166"/>
      <c r="I42" s="100"/>
      <c r="J42" s="63"/>
      <c r="K42" s="100"/>
    </row>
    <row r="43" spans="1:12" ht="12.95" customHeight="1" x14ac:dyDescent="0.25">
      <c r="A43" s="3" t="s">
        <v>41</v>
      </c>
      <c r="B43">
        <f>I36</f>
        <v>-4772.96</v>
      </c>
      <c r="C43">
        <f>J36</f>
        <v>-4772.96</v>
      </c>
      <c r="G43" s="166"/>
      <c r="H43" s="166"/>
      <c r="I43" s="100"/>
      <c r="J43" s="63"/>
      <c r="K43" s="100"/>
    </row>
    <row r="44" spans="1:12" ht="12.95" customHeight="1" x14ac:dyDescent="0.25">
      <c r="A44" s="3" t="s">
        <v>42</v>
      </c>
      <c r="B44">
        <f>I37</f>
        <v>5331.66</v>
      </c>
      <c r="C44">
        <f>J37</f>
        <v>5331.66</v>
      </c>
      <c r="G44" s="166"/>
      <c r="H44" s="166"/>
      <c r="I44" s="100"/>
      <c r="J44" s="63"/>
      <c r="K44" s="100"/>
      <c r="L44" s="63"/>
    </row>
    <row r="45" spans="1:12" ht="12.95" customHeight="1" x14ac:dyDescent="0.25">
      <c r="B45" s="2">
        <f>SUM(B40:B44)</f>
        <v>160591.82</v>
      </c>
      <c r="C45" s="2">
        <f>SUM(C40:C44)</f>
        <v>160591.82</v>
      </c>
      <c r="G45" s="166"/>
      <c r="H45" s="166"/>
      <c r="I45" s="100"/>
      <c r="J45" s="63"/>
      <c r="K45" s="100"/>
      <c r="L45" s="63"/>
    </row>
    <row r="46" spans="1:12" ht="12.95" customHeight="1" x14ac:dyDescent="0.25">
      <c r="G46" s="166"/>
      <c r="H46" s="166"/>
      <c r="I46" s="100"/>
      <c r="J46" s="63"/>
      <c r="K46" s="100"/>
      <c r="L46" s="63"/>
    </row>
    <row r="47" spans="1:12" ht="12.95" customHeight="1" x14ac:dyDescent="0.25">
      <c r="G47" s="166"/>
      <c r="H47" s="166"/>
      <c r="I47" s="100"/>
      <c r="J47" s="63"/>
      <c r="K47" s="100"/>
      <c r="L47" s="63"/>
    </row>
    <row r="48" spans="1:12" ht="12.95" customHeight="1" x14ac:dyDescent="0.25">
      <c r="G48" s="166"/>
      <c r="H48" s="166"/>
      <c r="I48" s="100"/>
      <c r="J48" s="63"/>
      <c r="K48" s="100"/>
      <c r="L48" s="63"/>
    </row>
    <row r="49" spans="7:12" ht="12.95" customHeight="1" x14ac:dyDescent="0.25">
      <c r="G49" s="166"/>
      <c r="H49" s="166"/>
      <c r="I49" s="100"/>
      <c r="J49" s="63"/>
      <c r="K49" s="100"/>
      <c r="L49" s="63"/>
    </row>
    <row r="50" spans="7:12" ht="12.95" customHeight="1" x14ac:dyDescent="0.25">
      <c r="G50" s="166"/>
      <c r="H50" s="166"/>
      <c r="I50" s="100"/>
      <c r="J50" s="63"/>
      <c r="K50" s="100"/>
      <c r="L50" s="63"/>
    </row>
    <row r="51" spans="7:12" ht="12.95" customHeight="1" x14ac:dyDescent="0.25">
      <c r="G51" s="166"/>
      <c r="H51" s="166"/>
      <c r="I51" s="100"/>
      <c r="J51" s="63"/>
      <c r="K51" s="100"/>
      <c r="L51" s="63"/>
    </row>
    <row r="52" spans="7:12" ht="12.95" customHeight="1" x14ac:dyDescent="0.25">
      <c r="G52" s="166"/>
      <c r="H52" s="166"/>
      <c r="I52" s="100"/>
      <c r="J52" s="63"/>
      <c r="K52" s="100"/>
      <c r="L52" s="63"/>
    </row>
    <row r="53" spans="7:12" ht="12.95" customHeight="1" x14ac:dyDescent="0.25">
      <c r="G53" s="166"/>
      <c r="H53" s="166"/>
      <c r="I53" s="100"/>
      <c r="J53" s="63"/>
      <c r="K53" s="100"/>
      <c r="L53" s="63"/>
    </row>
    <row r="54" spans="7:12" ht="12.95" customHeight="1" x14ac:dyDescent="0.25">
      <c r="G54" s="166"/>
      <c r="H54" s="166"/>
      <c r="I54" s="100"/>
      <c r="J54" s="63"/>
      <c r="K54" s="100"/>
      <c r="L54" s="63"/>
    </row>
    <row r="55" spans="7:12" ht="12.95" customHeight="1" x14ac:dyDescent="0.25">
      <c r="G55" s="166"/>
      <c r="H55" s="166"/>
      <c r="I55" s="100"/>
      <c r="J55" s="63"/>
      <c r="K55" s="100"/>
      <c r="L55" s="63"/>
    </row>
    <row r="56" spans="7:12" ht="12.95" customHeight="1" x14ac:dyDescent="0.25">
      <c r="G56" s="166"/>
      <c r="H56" s="166"/>
      <c r="I56" s="100"/>
      <c r="J56" s="63"/>
      <c r="K56" s="100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73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99">
        <v>5972.89</v>
      </c>
      <c r="L86" s="74"/>
    </row>
    <row r="87" spans="1:12" ht="12.95" customHeight="1" x14ac:dyDescent="0.25">
      <c r="A87" s="98"/>
      <c r="B87" s="98"/>
      <c r="C87" s="98" t="s">
        <v>23</v>
      </c>
      <c r="D87" s="98"/>
      <c r="E87">
        <v>123098.71</v>
      </c>
      <c r="F87" s="73"/>
      <c r="G87" s="14"/>
      <c r="H87" s="11" t="s">
        <v>69</v>
      </c>
      <c r="I87" s="11"/>
      <c r="J87" s="11"/>
      <c r="K87" s="99">
        <v>-38.1</v>
      </c>
      <c r="L87" s="74"/>
    </row>
    <row r="88" spans="1:12" ht="12.95" customHeight="1" x14ac:dyDescent="0.25">
      <c r="A88" s="98"/>
      <c r="B88" s="98"/>
      <c r="C88" s="98" t="s">
        <v>22</v>
      </c>
      <c r="D88" s="98"/>
      <c r="E88">
        <v>2605</v>
      </c>
      <c r="F88" s="73"/>
      <c r="G88" s="14"/>
      <c r="H88" s="11" t="s">
        <v>70</v>
      </c>
      <c r="I88" s="11"/>
      <c r="J88" s="11"/>
      <c r="K88" s="99">
        <v>140.66</v>
      </c>
      <c r="L88" s="74"/>
    </row>
    <row r="89" spans="1:12" ht="12.95" customHeight="1" x14ac:dyDescent="0.25">
      <c r="A89" s="98"/>
      <c r="B89" s="98"/>
      <c r="C89" s="98" t="s">
        <v>21</v>
      </c>
      <c r="D89" s="98"/>
      <c r="E89">
        <v>6025.01</v>
      </c>
      <c r="F89" s="73"/>
      <c r="G89" s="14"/>
      <c r="H89" s="11" t="s">
        <v>71</v>
      </c>
      <c r="I89" s="11"/>
      <c r="J89" s="11"/>
      <c r="K89" s="99">
        <v>189.73</v>
      </c>
      <c r="L89" s="74"/>
    </row>
    <row r="90" spans="1:12" ht="12.95" customHeight="1" x14ac:dyDescent="0.25">
      <c r="A90" s="98"/>
      <c r="B90" s="98"/>
      <c r="C90" s="98" t="s">
        <v>20</v>
      </c>
      <c r="D90" s="98"/>
      <c r="E90">
        <v>25082.39</v>
      </c>
      <c r="F90" s="94"/>
      <c r="G90" s="14"/>
      <c r="H90" s="11" t="s">
        <v>72</v>
      </c>
      <c r="I90" s="11"/>
      <c r="J90" s="11"/>
      <c r="K90" s="99">
        <v>153.4</v>
      </c>
      <c r="L90" s="73"/>
    </row>
    <row r="91" spans="1:12" ht="12.95" customHeight="1" x14ac:dyDescent="0.25">
      <c r="A91" s="98"/>
      <c r="B91" s="98"/>
      <c r="C91" s="98" t="s">
        <v>19</v>
      </c>
      <c r="D91" s="98"/>
      <c r="E91">
        <v>91181.06</v>
      </c>
      <c r="F91" s="73"/>
      <c r="G91" s="14"/>
      <c r="H91" s="11" t="s">
        <v>73</v>
      </c>
      <c r="I91" s="11"/>
      <c r="J91" s="11"/>
      <c r="K91">
        <v>8633.26</v>
      </c>
      <c r="L91" s="73"/>
    </row>
    <row r="92" spans="1:12" ht="12.95" customHeight="1" x14ac:dyDescent="0.25">
      <c r="A92" s="98"/>
      <c r="B92" s="98"/>
      <c r="C92" s="98" t="s">
        <v>18</v>
      </c>
      <c r="D92" s="98"/>
      <c r="E92" s="94">
        <v>0</v>
      </c>
      <c r="F92" s="94"/>
      <c r="G92" s="14"/>
      <c r="H92" s="11" t="s">
        <v>74</v>
      </c>
      <c r="I92" s="11"/>
      <c r="J92" s="11"/>
      <c r="K92">
        <v>58589.11</v>
      </c>
    </row>
    <row r="93" spans="1:12" ht="12.95" customHeight="1" x14ac:dyDescent="0.25">
      <c r="A93" s="98"/>
      <c r="B93" s="98"/>
      <c r="C93" s="98" t="s">
        <v>17</v>
      </c>
      <c r="D93" s="98"/>
      <c r="E93" s="94">
        <v>60</v>
      </c>
      <c r="F93" s="94"/>
      <c r="G93" s="14"/>
      <c r="H93" s="11" t="s">
        <v>75</v>
      </c>
      <c r="I93" s="11"/>
      <c r="J93" s="11"/>
      <c r="K93" s="63">
        <v>8218.6299999999992</v>
      </c>
      <c r="L93" s="101"/>
    </row>
    <row r="94" spans="1:12" ht="12.95" customHeight="1" x14ac:dyDescent="0.25">
      <c r="A94" s="98"/>
      <c r="B94" s="98"/>
      <c r="C94" s="98" t="s">
        <v>16</v>
      </c>
      <c r="D94" s="98"/>
      <c r="E94" s="94">
        <v>50</v>
      </c>
      <c r="F94" s="94"/>
      <c r="G94" s="14"/>
      <c r="H94" s="11" t="s">
        <v>76</v>
      </c>
      <c r="I94" s="11"/>
      <c r="J94" s="11"/>
      <c r="K94">
        <v>351</v>
      </c>
    </row>
    <row r="95" spans="1:12" ht="12.95" customHeight="1" x14ac:dyDescent="0.25">
      <c r="A95" s="98"/>
      <c r="B95" s="98"/>
      <c r="C95" s="98" t="s">
        <v>15</v>
      </c>
      <c r="D95" s="98"/>
      <c r="E95" s="94"/>
      <c r="F95" s="94"/>
      <c r="G95" s="14"/>
      <c r="H95" s="11" t="s">
        <v>77</v>
      </c>
      <c r="I95" s="11"/>
      <c r="J95" s="11" t="s">
        <v>96</v>
      </c>
      <c r="K95" s="11"/>
    </row>
    <row r="96" spans="1:12" ht="12.95" customHeight="1" x14ac:dyDescent="0.25">
      <c r="A96" s="98"/>
      <c r="B96" s="98"/>
      <c r="C96" s="98" t="s">
        <v>14</v>
      </c>
      <c r="D96" s="98"/>
      <c r="E96" s="94"/>
      <c r="F96" s="94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98"/>
      <c r="B97" s="98"/>
      <c r="C97" s="98" t="s">
        <v>13</v>
      </c>
      <c r="D97" s="98"/>
      <c r="E97">
        <v>309584.15999999997</v>
      </c>
      <c r="F97" s="94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98"/>
      <c r="B98" s="98"/>
      <c r="C98" s="98" t="s">
        <v>12</v>
      </c>
      <c r="D98" s="98"/>
      <c r="E98">
        <v>209593.56</v>
      </c>
      <c r="F98" s="94"/>
      <c r="G98" s="14"/>
      <c r="H98" s="11"/>
      <c r="I98" s="11"/>
      <c r="J98" s="11"/>
      <c r="K98" s="27">
        <f>SUM(K86:K97)</f>
        <v>82210.58</v>
      </c>
    </row>
    <row r="99" spans="1:14" ht="12.95" customHeight="1" x14ac:dyDescent="0.25">
      <c r="A99" s="98"/>
      <c r="B99" s="98"/>
      <c r="C99" s="98" t="s">
        <v>10</v>
      </c>
      <c r="D99" s="98"/>
      <c r="E99">
        <v>48569.25</v>
      </c>
      <c r="F99" s="94"/>
      <c r="G99" s="14"/>
      <c r="H99" s="11"/>
      <c r="I99" s="96"/>
      <c r="J99" s="96"/>
      <c r="K99" s="11"/>
    </row>
    <row r="100" spans="1:14" ht="12.95" customHeight="1" x14ac:dyDescent="0.25">
      <c r="A100" s="98"/>
      <c r="B100" s="98"/>
      <c r="C100" s="98" t="s">
        <v>9</v>
      </c>
      <c r="D100" s="98"/>
      <c r="E100">
        <v>1580.66</v>
      </c>
      <c r="F100" s="94"/>
      <c r="G100" s="14"/>
      <c r="H100" s="11"/>
      <c r="I100" s="11"/>
      <c r="J100" s="11"/>
      <c r="K100" s="11"/>
    </row>
    <row r="101" spans="1:14" ht="12.95" customHeight="1" x14ac:dyDescent="0.25">
      <c r="A101" s="98"/>
      <c r="B101" s="98"/>
      <c r="C101" s="98" t="s">
        <v>8</v>
      </c>
      <c r="D101" s="98"/>
      <c r="E101">
        <v>9484.81</v>
      </c>
      <c r="F101" s="94"/>
      <c r="G101" s="14"/>
      <c r="H101" s="11"/>
      <c r="I101" s="95"/>
      <c r="J101" s="95"/>
      <c r="K101" s="11"/>
    </row>
    <row r="102" spans="1:14" ht="12.95" customHeight="1" x14ac:dyDescent="0.25">
      <c r="A102" s="11"/>
      <c r="B102" s="11"/>
      <c r="C102" s="11"/>
      <c r="D102" s="11"/>
      <c r="E102" s="11">
        <f>SUM(E87:E101)</f>
        <v>826914.61</v>
      </c>
      <c r="F102" s="11"/>
      <c r="G102" s="11">
        <f>SUM(E86:F101)</f>
        <v>826914.61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103"/>
      <c r="D103" s="103"/>
      <c r="E103" s="103"/>
      <c r="F103" s="103"/>
      <c r="G103" s="170"/>
      <c r="H103" s="170"/>
      <c r="I103" s="103"/>
      <c r="J103" s="92"/>
      <c r="K103" s="11"/>
    </row>
    <row r="104" spans="1:14" ht="12.95" customHeight="1" x14ac:dyDescent="0.25">
      <c r="C104" s="103"/>
      <c r="D104" s="103"/>
      <c r="E104" s="103"/>
      <c r="F104" s="103"/>
      <c r="G104" s="170"/>
      <c r="H104" s="170"/>
      <c r="I104" s="103"/>
      <c r="J104" s="92"/>
      <c r="L104" s="47"/>
      <c r="M104" s="47"/>
    </row>
    <row r="105" spans="1:14" ht="12.95" customHeight="1" x14ac:dyDescent="0.25">
      <c r="A105" s="47"/>
      <c r="B105" s="47"/>
      <c r="C105" s="103"/>
      <c r="D105" s="103"/>
      <c r="E105" s="103"/>
      <c r="F105" s="103"/>
      <c r="G105" s="170"/>
      <c r="H105" s="170"/>
      <c r="I105" s="103"/>
      <c r="J105" s="92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103"/>
      <c r="D106" s="103"/>
      <c r="E106" s="103"/>
      <c r="F106" s="103"/>
      <c r="G106" s="170"/>
      <c r="H106" s="170"/>
      <c r="I106" s="103"/>
      <c r="J106" s="92"/>
    </row>
    <row r="107" spans="1:14" ht="12.95" customHeight="1" x14ac:dyDescent="0.25">
      <c r="A107" s="47"/>
      <c r="B107" s="47"/>
      <c r="C107" s="103"/>
      <c r="D107" s="103"/>
      <c r="E107" s="103"/>
      <c r="F107" s="103"/>
      <c r="G107" s="170"/>
      <c r="H107" s="170"/>
      <c r="I107" s="103"/>
      <c r="J107" s="92"/>
      <c r="K107" s="47"/>
      <c r="L107" s="102"/>
      <c r="M107" s="47"/>
      <c r="N107" s="47"/>
    </row>
    <row r="108" spans="1:14" ht="12.95" customHeight="1" x14ac:dyDescent="0.25">
      <c r="A108" s="102"/>
      <c r="B108" s="53"/>
      <c r="C108" s="103"/>
      <c r="D108" s="103"/>
      <c r="E108" s="103"/>
      <c r="F108" s="103"/>
      <c r="G108" s="170"/>
      <c r="H108" s="170"/>
      <c r="I108" s="103"/>
      <c r="J108" s="92"/>
      <c r="K108" s="53"/>
      <c r="L108" s="47"/>
      <c r="M108" s="47"/>
      <c r="N108" s="47"/>
    </row>
    <row r="109" spans="1:14" ht="12.95" customHeight="1" x14ac:dyDescent="0.25">
      <c r="A109" s="47"/>
      <c r="B109" s="47"/>
      <c r="C109" s="103"/>
      <c r="D109" s="103"/>
      <c r="E109" s="103"/>
      <c r="F109" s="103"/>
      <c r="G109" s="170"/>
      <c r="H109" s="170"/>
      <c r="I109" s="103"/>
      <c r="J109" s="92"/>
      <c r="K109" s="47"/>
      <c r="L109" s="47"/>
      <c r="M109" s="47"/>
      <c r="N109" s="47"/>
    </row>
    <row r="110" spans="1:14" ht="12.95" customHeight="1" x14ac:dyDescent="0.25">
      <c r="A110" s="102"/>
      <c r="B110" s="102"/>
      <c r="C110" s="103"/>
      <c r="D110" s="103"/>
      <c r="E110" s="103"/>
      <c r="F110" s="103"/>
      <c r="G110" s="170"/>
      <c r="H110" s="170"/>
      <c r="I110" s="103"/>
      <c r="J110" s="92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103"/>
      <c r="D111" s="103"/>
      <c r="E111" s="103"/>
      <c r="F111" s="103"/>
      <c r="G111" s="170"/>
      <c r="H111" s="170"/>
      <c r="I111" s="103"/>
      <c r="J111" s="92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103"/>
      <c r="D112" s="92"/>
      <c r="E112" s="47"/>
      <c r="H112" s="47"/>
    </row>
    <row r="113" spans="1:15" ht="12.95" customHeight="1" x14ac:dyDescent="0.25">
      <c r="C113" s="103"/>
      <c r="D113" s="103"/>
      <c r="E113" s="103"/>
      <c r="F113" s="103"/>
      <c r="G113" s="170"/>
      <c r="H113" s="170"/>
      <c r="I113" s="103"/>
      <c r="J113" s="92"/>
    </row>
    <row r="114" spans="1:15" ht="12.95" customHeight="1" x14ac:dyDescent="0.25">
      <c r="C114" s="103"/>
      <c r="D114" s="103"/>
      <c r="E114" s="103"/>
      <c r="F114" s="103"/>
    </row>
    <row r="115" spans="1:15" ht="12.95" customHeight="1" x14ac:dyDescent="0.25">
      <c r="C115" s="103"/>
      <c r="D115" s="103"/>
      <c r="E115" s="103"/>
      <c r="F115" s="103"/>
    </row>
    <row r="116" spans="1:15" ht="12.95" customHeight="1" x14ac:dyDescent="0.25">
      <c r="A116" t="s">
        <v>60</v>
      </c>
      <c r="C116" s="103"/>
      <c r="D116" s="103"/>
      <c r="E116" s="103"/>
      <c r="F116" s="103"/>
    </row>
    <row r="117" spans="1:15" ht="12.95" customHeight="1" x14ac:dyDescent="0.25">
      <c r="C117" s="103"/>
      <c r="D117" s="103"/>
      <c r="E117" s="103"/>
      <c r="F117" s="103"/>
    </row>
    <row r="118" spans="1:15" ht="12.95" customHeight="1" x14ac:dyDescent="0.25">
      <c r="C118" s="103"/>
      <c r="D118" s="103"/>
      <c r="E118" s="103"/>
      <c r="F118" s="103"/>
    </row>
    <row r="119" spans="1:15" ht="12.95" customHeight="1" x14ac:dyDescent="0.25">
      <c r="A119" s="97" t="s">
        <v>61</v>
      </c>
      <c r="B119" s="97" t="s">
        <v>63</v>
      </c>
      <c r="C119" s="97" t="s">
        <v>64</v>
      </c>
      <c r="D119" s="97" t="s">
        <v>65</v>
      </c>
      <c r="E119" s="126" t="s">
        <v>121</v>
      </c>
      <c r="F119" s="126" t="s">
        <v>95</v>
      </c>
    </row>
    <row r="120" spans="1:15" ht="12.95" customHeight="1" x14ac:dyDescent="0.25">
      <c r="A120">
        <v>113044.93</v>
      </c>
      <c r="B120">
        <v>31471.09</v>
      </c>
      <c r="C120">
        <v>55959.98</v>
      </c>
      <c r="D120">
        <v>1867.56</v>
      </c>
      <c r="E120">
        <v>7250</v>
      </c>
      <c r="F120" s="47">
        <f>SUM(A120:E120)</f>
        <v>209593.56</v>
      </c>
      <c r="G120" s="63"/>
    </row>
    <row r="121" spans="1:15" ht="13.7" customHeight="1" x14ac:dyDescent="0.25">
      <c r="G121" s="68"/>
      <c r="H121" s="68"/>
    </row>
    <row r="122" spans="1:15" ht="12.95" customHeight="1" x14ac:dyDescent="0.25">
      <c r="B122" t="s">
        <v>123</v>
      </c>
      <c r="C122" t="s">
        <v>53</v>
      </c>
      <c r="G122" s="68"/>
      <c r="H122" s="68"/>
      <c r="I122" s="19"/>
      <c r="J122" s="19"/>
    </row>
    <row r="123" spans="1:15" ht="12.95" customHeight="1" x14ac:dyDescent="0.25">
      <c r="A123" s="3" t="s">
        <v>24</v>
      </c>
      <c r="B123" s="91">
        <f>B22</f>
        <v>150</v>
      </c>
      <c r="C123" s="63">
        <f>C22</f>
        <v>150</v>
      </c>
      <c r="D123">
        <v>350</v>
      </c>
      <c r="J123" s="69"/>
      <c r="K123" s="69"/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91">
        <f t="shared" ref="B124:C138" si="1">B23</f>
        <v>18890.14</v>
      </c>
      <c r="C124" s="63">
        <f t="shared" si="1"/>
        <v>18890.14</v>
      </c>
      <c r="J124" s="69"/>
      <c r="K124" s="69"/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91">
        <f t="shared" si="1"/>
        <v>0</v>
      </c>
      <c r="C125" s="63">
        <f t="shared" si="1"/>
        <v>0</v>
      </c>
      <c r="J125" s="69"/>
      <c r="K125" s="69"/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91">
        <f t="shared" si="1"/>
        <v>61881.56</v>
      </c>
      <c r="C126" s="63">
        <f t="shared" si="1"/>
        <v>61881.56</v>
      </c>
      <c r="D126" s="158"/>
      <c r="E126" s="158"/>
      <c r="F126" s="158"/>
      <c r="J126" s="69"/>
      <c r="K126" s="69"/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91">
        <f t="shared" si="1"/>
        <v>51670.67</v>
      </c>
      <c r="C127" s="63">
        <f t="shared" si="1"/>
        <v>51670.67</v>
      </c>
      <c r="J127" s="69"/>
      <c r="K127" s="69"/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91">
        <f t="shared" si="1"/>
        <v>180</v>
      </c>
      <c r="C128" s="63">
        <f t="shared" si="1"/>
        <v>180</v>
      </c>
      <c r="J128" s="69"/>
      <c r="K128" s="69"/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91">
        <f t="shared" si="1"/>
        <v>0</v>
      </c>
      <c r="C129" s="63">
        <f t="shared" si="1"/>
        <v>0</v>
      </c>
      <c r="J129" s="69"/>
      <c r="K129" s="69"/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91">
        <f t="shared" si="1"/>
        <v>35</v>
      </c>
      <c r="C130" s="63">
        <f t="shared" si="1"/>
        <v>35</v>
      </c>
      <c r="H130" s="63"/>
      <c r="I130" s="63"/>
      <c r="J130" s="69"/>
      <c r="K130" s="69"/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91">
        <f t="shared" si="1"/>
        <v>0</v>
      </c>
      <c r="C131" s="63">
        <f t="shared" si="1"/>
        <v>0</v>
      </c>
      <c r="H131" s="63"/>
      <c r="I131" s="63"/>
      <c r="J131" s="69"/>
      <c r="K131" s="69"/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91">
        <f t="shared" si="1"/>
        <v>0</v>
      </c>
      <c r="C132" s="63">
        <f t="shared" si="1"/>
        <v>0</v>
      </c>
      <c r="H132" s="63"/>
      <c r="I132" s="63"/>
      <c r="J132" s="69"/>
      <c r="K132" s="69"/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91">
        <f t="shared" si="1"/>
        <v>2319</v>
      </c>
      <c r="C133" s="63">
        <f t="shared" si="1"/>
        <v>2319</v>
      </c>
      <c r="H133" s="63"/>
      <c r="I133" s="63"/>
      <c r="J133" s="69"/>
      <c r="K133" s="69"/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91">
        <f t="shared" si="1"/>
        <v>0</v>
      </c>
      <c r="C134" s="63">
        <f t="shared" si="1"/>
        <v>0</v>
      </c>
      <c r="H134" s="63"/>
      <c r="I134" s="63"/>
      <c r="J134" s="69"/>
      <c r="K134" s="69"/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91">
        <f t="shared" si="1"/>
        <v>15622.96</v>
      </c>
      <c r="C135" s="63">
        <f t="shared" si="1"/>
        <v>15622.96</v>
      </c>
      <c r="H135" s="63"/>
      <c r="I135" s="63"/>
      <c r="J135" s="69"/>
      <c r="K135" s="69"/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91">
        <f t="shared" si="1"/>
        <v>0</v>
      </c>
      <c r="C136" s="63">
        <f t="shared" si="1"/>
        <v>0</v>
      </c>
      <c r="H136" s="63"/>
      <c r="I136" s="63"/>
      <c r="J136" s="69"/>
      <c r="K136" s="69"/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91">
        <f t="shared" si="1"/>
        <v>3919</v>
      </c>
      <c r="C137" s="63">
        <f t="shared" si="1"/>
        <v>3919</v>
      </c>
      <c r="H137" s="63"/>
      <c r="I137" s="63"/>
      <c r="J137" s="69"/>
      <c r="K137" s="69"/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91">
        <f t="shared" ref="B138" si="2">B37</f>
        <v>33.130000000000003</v>
      </c>
      <c r="C138" s="63">
        <f t="shared" si="1"/>
        <v>33.130000000000003</v>
      </c>
      <c r="J138" s="69"/>
      <c r="K138" s="69"/>
      <c r="L138" s="69"/>
      <c r="M138" s="69"/>
      <c r="N138" s="19"/>
      <c r="O138" s="19"/>
    </row>
    <row r="139" spans="1:18" ht="13.7" customHeight="1" x14ac:dyDescent="0.25">
      <c r="A139" s="3" t="s">
        <v>41</v>
      </c>
      <c r="B139" s="91">
        <f>I36</f>
        <v>-4772.96</v>
      </c>
      <c r="C139" s="91">
        <f>J36</f>
        <v>-4772.96</v>
      </c>
      <c r="H139" s="63"/>
      <c r="I139" s="63"/>
      <c r="J139" s="69"/>
      <c r="K139" s="69"/>
      <c r="L139" s="19"/>
      <c r="M139" s="19"/>
      <c r="N139" s="69"/>
      <c r="O139" s="69"/>
      <c r="P139" s="59">
        <v>187621.96</v>
      </c>
      <c r="Q139" s="100"/>
      <c r="R139" s="59">
        <v>1000265.52</v>
      </c>
    </row>
    <row r="140" spans="1:18" ht="12.95" customHeight="1" x14ac:dyDescent="0.25">
      <c r="A140" s="3" t="s">
        <v>42</v>
      </c>
      <c r="B140" s="91">
        <f>B39</f>
        <v>5331.66</v>
      </c>
      <c r="C140" s="63">
        <f>C39</f>
        <v>5331.66</v>
      </c>
      <c r="H140" s="63"/>
      <c r="I140" s="63"/>
      <c r="J140" s="19"/>
      <c r="K140" s="19"/>
      <c r="L140" s="19"/>
      <c r="M140" s="19"/>
      <c r="N140" s="19"/>
      <c r="O140" s="19"/>
    </row>
    <row r="141" spans="1:18" ht="12.95" customHeight="1" x14ac:dyDescent="0.25">
      <c r="B141" s="2">
        <f>SUM(B123:B140)</f>
        <v>155260.16</v>
      </c>
      <c r="C141" s="2">
        <f>SUM(C123:C140)</f>
        <v>155260.16</v>
      </c>
      <c r="H141" s="63"/>
      <c r="I141" s="63"/>
      <c r="J141" s="19"/>
      <c r="K141" s="19"/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99"/>
      <c r="C143" s="99"/>
      <c r="H143" s="63"/>
      <c r="I143" s="63"/>
      <c r="J143" s="19"/>
      <c r="K143" s="19"/>
      <c r="N143" s="19"/>
      <c r="O143" s="19"/>
    </row>
    <row r="144" spans="1:18" ht="12.95" customHeight="1" x14ac:dyDescent="0.25">
      <c r="B144" s="99"/>
      <c r="C144" s="99"/>
      <c r="H144" s="63"/>
      <c r="I144" s="63"/>
    </row>
    <row r="145" spans="2:9" ht="12.95" customHeight="1" x14ac:dyDescent="0.25">
      <c r="B145" s="99"/>
      <c r="C145" s="99"/>
      <c r="H145" s="63"/>
      <c r="I145" s="63"/>
    </row>
    <row r="146" spans="2:9" ht="13.7" customHeight="1" x14ac:dyDescent="0.25">
      <c r="C146" s="99"/>
      <c r="D146" s="99"/>
      <c r="H146" s="63"/>
      <c r="I146" s="63"/>
    </row>
    <row r="147" spans="2:9" ht="12.95" customHeight="1" x14ac:dyDescent="0.25">
      <c r="C147" s="99"/>
      <c r="D147" s="99"/>
      <c r="H147" s="63"/>
      <c r="I147" s="63"/>
    </row>
    <row r="148" spans="2:9" ht="12.95" customHeight="1" x14ac:dyDescent="0.25">
      <c r="C148" s="99"/>
      <c r="D148" s="99"/>
      <c r="H148" s="56"/>
      <c r="I148" s="56"/>
    </row>
    <row r="149" spans="2:9" ht="12.95" customHeight="1" x14ac:dyDescent="0.25">
      <c r="C149" s="99"/>
      <c r="D149" s="99"/>
    </row>
    <row r="150" spans="2:9" ht="13.7" customHeight="1" x14ac:dyDescent="0.25">
      <c r="C150" s="99"/>
      <c r="D150" s="99"/>
    </row>
    <row r="151" spans="2:9" ht="12.95" customHeight="1" x14ac:dyDescent="0.25">
      <c r="C151" s="99"/>
      <c r="D151" s="99"/>
    </row>
    <row r="152" spans="2:9" ht="12.95" customHeight="1" x14ac:dyDescent="0.25">
      <c r="C152" s="99"/>
      <c r="D152" s="99"/>
    </row>
    <row r="153" spans="2:9" ht="13.7" customHeight="1" x14ac:dyDescent="0.25">
      <c r="C153" s="99"/>
      <c r="D153" s="99"/>
    </row>
    <row r="154" spans="2:9" ht="12.95" customHeight="1" x14ac:dyDescent="0.25">
      <c r="C154" s="99"/>
      <c r="D154" s="99"/>
    </row>
    <row r="155" spans="2:9" ht="12.95" customHeight="1" x14ac:dyDescent="0.25">
      <c r="C155" s="99"/>
      <c r="D155" s="99"/>
    </row>
    <row r="156" spans="2:9" ht="12.95" customHeight="1" x14ac:dyDescent="0.25">
      <c r="C156" s="99"/>
      <c r="D156" s="99"/>
    </row>
    <row r="157" spans="2:9" ht="13.7" customHeight="1" x14ac:dyDescent="0.25">
      <c r="C157" s="99"/>
      <c r="D157" s="99"/>
    </row>
    <row r="158" spans="2:9" ht="12.95" customHeight="1" x14ac:dyDescent="0.25">
      <c r="C158" s="99"/>
      <c r="D158" s="99"/>
    </row>
    <row r="159" spans="2:9" ht="6" customHeight="1" x14ac:dyDescent="0.25">
      <c r="C159" s="99"/>
      <c r="D159" s="99"/>
    </row>
    <row r="160" spans="2:9" ht="24.95" customHeight="1" x14ac:dyDescent="0.25">
      <c r="C160" s="99"/>
      <c r="D160" s="99"/>
    </row>
    <row r="161" spans="3:4" ht="3" customHeight="1" x14ac:dyDescent="0.25">
      <c r="C161" s="99"/>
      <c r="D161" s="99"/>
    </row>
    <row r="162" spans="3:4" x14ac:dyDescent="0.25">
      <c r="C162" s="99"/>
      <c r="D162" s="99"/>
    </row>
    <row r="163" spans="3:4" x14ac:dyDescent="0.25">
      <c r="C163" s="99"/>
      <c r="D163" s="99"/>
    </row>
    <row r="164" spans="3:4" x14ac:dyDescent="0.25">
      <c r="C164" s="99"/>
      <c r="D164" s="99"/>
    </row>
    <row r="165" spans="3:4" x14ac:dyDescent="0.25">
      <c r="C165" s="99"/>
      <c r="D165" s="99"/>
    </row>
    <row r="166" spans="3:4" x14ac:dyDescent="0.25">
      <c r="C166" s="99"/>
      <c r="D166" s="99"/>
    </row>
    <row r="167" spans="3:4" x14ac:dyDescent="0.25">
      <c r="C167" s="99"/>
      <c r="D167" s="99"/>
    </row>
    <row r="168" spans="3:4" x14ac:dyDescent="0.25">
      <c r="C168" s="99"/>
      <c r="D168" s="99"/>
    </row>
    <row r="169" spans="3:4" x14ac:dyDescent="0.25">
      <c r="C169" s="99"/>
      <c r="D169" s="99"/>
    </row>
    <row r="170" spans="3:4" x14ac:dyDescent="0.25">
      <c r="C170" s="99"/>
      <c r="D170" s="99"/>
    </row>
    <row r="171" spans="3:4" x14ac:dyDescent="0.25">
      <c r="C171" s="99"/>
      <c r="D171" s="99"/>
    </row>
    <row r="172" spans="3:4" x14ac:dyDescent="0.25">
      <c r="C172" s="99"/>
      <c r="D172" s="99"/>
    </row>
    <row r="173" spans="3:4" x14ac:dyDescent="0.25">
      <c r="C173" s="99"/>
      <c r="D173" s="99"/>
    </row>
    <row r="174" spans="3:4" x14ac:dyDescent="0.25">
      <c r="C174" s="99"/>
      <c r="D174" s="99"/>
    </row>
    <row r="175" spans="3:4" x14ac:dyDescent="0.25">
      <c r="C175" s="99"/>
      <c r="D175" s="99"/>
    </row>
    <row r="176" spans="3:4" x14ac:dyDescent="0.25">
      <c r="C176" s="99"/>
      <c r="D176" s="99"/>
    </row>
    <row r="177" spans="3:4" x14ac:dyDescent="0.25">
      <c r="C177" s="99"/>
      <c r="D177" s="99"/>
    </row>
    <row r="178" spans="3:4" x14ac:dyDescent="0.25">
      <c r="C178" s="99"/>
      <c r="D178" s="99"/>
    </row>
    <row r="179" spans="3:4" x14ac:dyDescent="0.25">
      <c r="C179" s="99"/>
      <c r="D179" s="99"/>
    </row>
    <row r="180" spans="3:4" x14ac:dyDescent="0.25">
      <c r="C180" s="99"/>
      <c r="D180" s="99"/>
    </row>
    <row r="181" spans="3:4" x14ac:dyDescent="0.25">
      <c r="C181" s="99"/>
      <c r="D181" s="99"/>
    </row>
    <row r="182" spans="3:4" x14ac:dyDescent="0.25">
      <c r="C182" s="99"/>
      <c r="D182" s="99"/>
    </row>
    <row r="183" spans="3:4" x14ac:dyDescent="0.25">
      <c r="C183" s="99"/>
      <c r="D183" s="99"/>
    </row>
    <row r="184" spans="3:4" x14ac:dyDescent="0.25">
      <c r="C184" s="99"/>
      <c r="D184" s="99"/>
    </row>
    <row r="185" spans="3:4" x14ac:dyDescent="0.25">
      <c r="C185" s="99"/>
      <c r="D185" s="99"/>
    </row>
    <row r="186" spans="3:4" x14ac:dyDescent="0.25">
      <c r="C186" s="99"/>
      <c r="D186" s="99"/>
    </row>
    <row r="187" spans="3:4" x14ac:dyDescent="0.25">
      <c r="C187" s="99"/>
      <c r="D187" s="99"/>
    </row>
    <row r="188" spans="3:4" x14ac:dyDescent="0.25">
      <c r="C188" s="99"/>
      <c r="D188" s="99"/>
    </row>
    <row r="189" spans="3:4" x14ac:dyDescent="0.25">
      <c r="C189" s="99"/>
      <c r="D189" s="99"/>
    </row>
    <row r="190" spans="3:4" x14ac:dyDescent="0.25">
      <c r="C190" s="99"/>
      <c r="D190" s="99"/>
    </row>
    <row r="191" spans="3:4" x14ac:dyDescent="0.25">
      <c r="C191" s="99"/>
      <c r="D191" s="99"/>
    </row>
    <row r="192" spans="3:4" x14ac:dyDescent="0.25">
      <c r="C192" s="99"/>
      <c r="D192" s="99"/>
    </row>
    <row r="193" spans="3:4" x14ac:dyDescent="0.25">
      <c r="C193" s="99"/>
      <c r="D193" s="99"/>
    </row>
    <row r="194" spans="3:4" x14ac:dyDescent="0.25">
      <c r="C194" s="99"/>
      <c r="D194" s="99"/>
    </row>
    <row r="195" spans="3:4" x14ac:dyDescent="0.25">
      <c r="C195" s="99"/>
      <c r="D195" s="99"/>
    </row>
    <row r="196" spans="3:4" x14ac:dyDescent="0.25">
      <c r="C196" s="99"/>
      <c r="D196" s="99"/>
    </row>
  </sheetData>
  <mergeCells count="31">
    <mergeCell ref="G39:H39"/>
    <mergeCell ref="G40:H40"/>
    <mergeCell ref="G41:H41"/>
    <mergeCell ref="G53:H53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113:H113"/>
    <mergeCell ref="D126:F126"/>
    <mergeCell ref="C2:I2"/>
    <mergeCell ref="C3:I3"/>
    <mergeCell ref="G106:H106"/>
    <mergeCell ref="G107:H107"/>
    <mergeCell ref="G108:H108"/>
    <mergeCell ref="G109:H109"/>
    <mergeCell ref="G110:H110"/>
    <mergeCell ref="G111:H111"/>
    <mergeCell ref="G54:H54"/>
    <mergeCell ref="G55:H55"/>
    <mergeCell ref="G56:H56"/>
    <mergeCell ref="G103:H103"/>
    <mergeCell ref="G104:H104"/>
    <mergeCell ref="G105:H105"/>
  </mergeCells>
  <pageMargins left="0.25" right="0.25" top="0.75" bottom="0.75" header="0.3" footer="0.3"/>
  <pageSetup scale="58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topLeftCell="A109" zoomScaleNormal="100" zoomScaleSheetLayoutView="100" workbookViewId="0">
      <selection activeCell="M3" sqref="M3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10.85546875" customWidth="1"/>
    <col min="6" max="6" width="9.855468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0.140625" customWidth="1"/>
    <col min="13" max="13" width="12.85546875" customWidth="1"/>
    <col min="14" max="14" width="1.85546875" customWidth="1"/>
  </cols>
  <sheetData>
    <row r="1" spans="1:13" ht="16.5" customHeight="1" x14ac:dyDescent="0.35">
      <c r="A1" s="55"/>
      <c r="B1" s="55"/>
      <c r="C1" s="55"/>
      <c r="D1" s="127"/>
      <c r="E1" s="127"/>
      <c r="F1" s="127"/>
      <c r="G1" s="127"/>
      <c r="H1" s="127"/>
      <c r="I1" s="55"/>
      <c r="J1" s="55"/>
      <c r="K1" s="55"/>
      <c r="L1" s="55"/>
      <c r="M1" s="55"/>
    </row>
    <row r="2" spans="1:13" ht="28.5" customHeight="1" x14ac:dyDescent="0.4">
      <c r="A2" s="55"/>
      <c r="B2" s="55"/>
      <c r="C2" s="172" t="s">
        <v>124</v>
      </c>
      <c r="D2" s="172"/>
      <c r="E2" s="172"/>
      <c r="F2" s="172"/>
      <c r="G2" s="172"/>
      <c r="H2" s="172"/>
      <c r="I2" s="172"/>
      <c r="J2" s="55"/>
      <c r="K2" s="55"/>
      <c r="L2" s="55"/>
      <c r="M2" s="55"/>
    </row>
    <row r="3" spans="1:13" ht="15.75" customHeight="1" x14ac:dyDescent="0.3">
      <c r="A3" s="55"/>
      <c r="B3" s="55"/>
      <c r="C3" s="173" t="s">
        <v>135</v>
      </c>
      <c r="D3" s="174"/>
      <c r="E3" s="174"/>
      <c r="F3" s="174"/>
      <c r="G3" s="174"/>
      <c r="H3" s="174"/>
      <c r="I3" s="174"/>
      <c r="J3" s="55"/>
      <c r="K3" s="55"/>
      <c r="L3" s="55"/>
      <c r="M3" s="55"/>
    </row>
    <row r="4" spans="1:13" ht="28.5" customHeigh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ht="42.75" thickBot="1" x14ac:dyDescent="0.4">
      <c r="A5" s="55"/>
      <c r="B5" s="55" t="s">
        <v>45</v>
      </c>
      <c r="C5" s="55" t="s">
        <v>44</v>
      </c>
      <c r="D5" s="128" t="s">
        <v>137</v>
      </c>
      <c r="E5" s="55"/>
      <c r="F5" s="55"/>
      <c r="G5" s="55"/>
      <c r="H5" s="55"/>
      <c r="I5" s="55"/>
      <c r="J5" s="55"/>
      <c r="K5" s="55"/>
      <c r="L5" s="55"/>
      <c r="M5" s="55"/>
    </row>
    <row r="6" spans="1:13" x14ac:dyDescent="0.25">
      <c r="A6" s="129" t="s">
        <v>128</v>
      </c>
      <c r="B6" s="130">
        <v>155354.41</v>
      </c>
      <c r="C6" s="107">
        <v>172487.12</v>
      </c>
      <c r="D6" s="55"/>
      <c r="E6" s="55"/>
      <c r="F6" s="55"/>
      <c r="G6" s="55"/>
      <c r="H6" s="55"/>
      <c r="I6" s="55"/>
      <c r="J6" s="55"/>
      <c r="K6" s="55"/>
      <c r="L6" s="55"/>
      <c r="M6" s="55"/>
    </row>
    <row r="7" spans="1:13" x14ac:dyDescent="0.25">
      <c r="A7" s="108" t="s">
        <v>129</v>
      </c>
      <c r="B7" s="84">
        <v>167597.84</v>
      </c>
      <c r="C7" s="109">
        <v>171284.77</v>
      </c>
      <c r="D7" s="81"/>
    </row>
    <row r="8" spans="1:13" x14ac:dyDescent="0.25">
      <c r="A8" s="108" t="s">
        <v>130</v>
      </c>
      <c r="B8" s="84">
        <v>155640</v>
      </c>
      <c r="C8" s="147">
        <v>184067.48</v>
      </c>
      <c r="D8" s="136"/>
    </row>
    <row r="9" spans="1:13" x14ac:dyDescent="0.25">
      <c r="A9" s="108" t="s">
        <v>131</v>
      </c>
      <c r="B9" s="84">
        <v>180388.49</v>
      </c>
      <c r="C9" s="148">
        <v>176867.74</v>
      </c>
      <c r="D9" s="81"/>
    </row>
    <row r="10" spans="1:13" x14ac:dyDescent="0.25">
      <c r="A10" s="108" t="s">
        <v>132</v>
      </c>
      <c r="B10" s="84">
        <v>155260.16</v>
      </c>
      <c r="C10" s="149">
        <v>156172.99</v>
      </c>
      <c r="D10" s="136"/>
    </row>
    <row r="11" spans="1:13" x14ac:dyDescent="0.25">
      <c r="A11" s="108" t="s">
        <v>136</v>
      </c>
      <c r="B11" s="146">
        <v>154717.99</v>
      </c>
      <c r="C11" s="150">
        <v>154530.47</v>
      </c>
      <c r="D11" s="131"/>
    </row>
    <row r="12" spans="1:13" ht="15.75" thickBot="1" x14ac:dyDescent="0.3">
      <c r="A12" s="113"/>
      <c r="B12" s="114"/>
      <c r="C12" s="151"/>
      <c r="D12" s="136"/>
    </row>
    <row r="13" spans="1:13" x14ac:dyDescent="0.25">
      <c r="B13" s="82">
        <f>SUM(B6:B11)</f>
        <v>968958.89</v>
      </c>
      <c r="C13" s="82">
        <f>SUM(C6:C11)</f>
        <v>1015410.57</v>
      </c>
      <c r="D13" s="81"/>
    </row>
    <row r="15" spans="1:13" x14ac:dyDescent="0.25">
      <c r="D15" s="81"/>
    </row>
    <row r="17" spans="1:11" x14ac:dyDescent="0.25">
      <c r="D17" s="73"/>
    </row>
    <row r="18" spans="1:11" x14ac:dyDescent="0.25">
      <c r="D18" s="81"/>
    </row>
    <row r="19" spans="1:11" ht="13.7" customHeight="1" thickBot="1" x14ac:dyDescent="0.3">
      <c r="D19" s="136"/>
      <c r="G19" t="s">
        <v>122</v>
      </c>
      <c r="I19" t="s">
        <v>119</v>
      </c>
      <c r="J19" t="s">
        <v>118</v>
      </c>
    </row>
    <row r="20" spans="1:11" ht="12.95" customHeight="1" x14ac:dyDescent="0.25">
      <c r="G20" s="116" t="s">
        <v>24</v>
      </c>
      <c r="H20" s="117"/>
      <c r="I20" s="118">
        <v>100</v>
      </c>
      <c r="J20" s="119">
        <v>250</v>
      </c>
      <c r="K20" s="20" t="s">
        <v>24</v>
      </c>
    </row>
    <row r="21" spans="1:11" ht="12.95" customHeight="1" x14ac:dyDescent="0.25">
      <c r="A21" s="15"/>
      <c r="B21" s="15" t="s">
        <v>139</v>
      </c>
      <c r="C21" s="15" t="s">
        <v>134</v>
      </c>
      <c r="D21" s="16"/>
      <c r="E21" s="16"/>
      <c r="F21" s="16"/>
      <c r="G21" s="120" t="s">
        <v>25</v>
      </c>
      <c r="H21" s="121"/>
      <c r="I21" s="89">
        <v>3017.72</v>
      </c>
      <c r="J21" s="122">
        <v>21907.86</v>
      </c>
      <c r="K21" s="20" t="s">
        <v>25</v>
      </c>
    </row>
    <row r="22" spans="1:11" ht="12.95" customHeight="1" x14ac:dyDescent="0.25">
      <c r="A22" s="12" t="s">
        <v>24</v>
      </c>
      <c r="B22" s="15">
        <f>I20</f>
        <v>100</v>
      </c>
      <c r="C22" s="134">
        <f>J20</f>
        <v>250</v>
      </c>
      <c r="D22" s="16"/>
      <c r="E22" s="16"/>
      <c r="F22" s="16"/>
      <c r="G22" s="120" t="s">
        <v>27</v>
      </c>
      <c r="H22" s="121"/>
      <c r="I22" s="89">
        <v>0</v>
      </c>
      <c r="J22" s="122">
        <v>0</v>
      </c>
      <c r="K22" s="20" t="s">
        <v>27</v>
      </c>
    </row>
    <row r="23" spans="1:11" ht="12.95" customHeight="1" x14ac:dyDescent="0.25">
      <c r="A23" s="12" t="s">
        <v>25</v>
      </c>
      <c r="B23" s="15">
        <f t="shared" ref="B23:B38" si="0">I21</f>
        <v>3017.72</v>
      </c>
      <c r="C23" s="134">
        <f t="shared" ref="C23:C38" si="1">J21</f>
        <v>21907.86</v>
      </c>
      <c r="D23" s="16"/>
      <c r="E23" s="16"/>
      <c r="F23" s="16"/>
      <c r="G23" s="120" t="s">
        <v>28</v>
      </c>
      <c r="H23" s="121"/>
      <c r="I23" s="89">
        <v>63053.96</v>
      </c>
      <c r="J23" s="122">
        <v>127891.9</v>
      </c>
      <c r="K23" s="20" t="s">
        <v>28</v>
      </c>
    </row>
    <row r="24" spans="1:11" ht="12.95" customHeight="1" x14ac:dyDescent="0.25">
      <c r="A24" s="12" t="s">
        <v>27</v>
      </c>
      <c r="B24" s="15">
        <f t="shared" si="0"/>
        <v>0</v>
      </c>
      <c r="C24" s="134">
        <f t="shared" si="1"/>
        <v>0</v>
      </c>
      <c r="D24" s="16"/>
      <c r="E24" s="16" t="s">
        <v>54</v>
      </c>
      <c r="F24" s="90">
        <f>B25</f>
        <v>63053.96</v>
      </c>
      <c r="G24" s="120" t="s">
        <v>29</v>
      </c>
      <c r="H24" s="121"/>
      <c r="I24" s="89">
        <v>47475.29</v>
      </c>
      <c r="J24" s="122">
        <v>99145.96</v>
      </c>
      <c r="K24" s="20" t="s">
        <v>29</v>
      </c>
    </row>
    <row r="25" spans="1:11" ht="12.95" customHeight="1" x14ac:dyDescent="0.25">
      <c r="A25" s="12" t="s">
        <v>28</v>
      </c>
      <c r="B25" s="15">
        <f t="shared" si="0"/>
        <v>63053.96</v>
      </c>
      <c r="C25" s="134">
        <f t="shared" si="1"/>
        <v>127891.9</v>
      </c>
      <c r="D25" s="16"/>
      <c r="E25" s="16" t="s">
        <v>55</v>
      </c>
      <c r="F25" s="16">
        <f>B26</f>
        <v>47475.29</v>
      </c>
      <c r="G25" s="120" t="s">
        <v>30</v>
      </c>
      <c r="H25" s="121"/>
      <c r="I25" s="89">
        <v>2320</v>
      </c>
      <c r="J25" s="122">
        <v>2500</v>
      </c>
      <c r="K25" s="20" t="s">
        <v>30</v>
      </c>
    </row>
    <row r="26" spans="1:11" ht="12.95" customHeight="1" x14ac:dyDescent="0.25">
      <c r="A26" s="12" t="s">
        <v>29</v>
      </c>
      <c r="B26" s="15">
        <f t="shared" si="0"/>
        <v>47475.29</v>
      </c>
      <c r="C26" s="134">
        <f t="shared" si="1"/>
        <v>99145.96</v>
      </c>
      <c r="D26" s="16"/>
      <c r="E26" s="16" t="s">
        <v>56</v>
      </c>
      <c r="F26" s="16">
        <f>SUM(B23,B27,B28:B31,B35:B38)</f>
        <v>26752.83</v>
      </c>
      <c r="G26" s="120" t="s">
        <v>31</v>
      </c>
      <c r="H26" s="121"/>
      <c r="I26" s="89">
        <v>0</v>
      </c>
      <c r="J26" s="122">
        <v>0</v>
      </c>
      <c r="K26" s="20" t="s">
        <v>31</v>
      </c>
    </row>
    <row r="27" spans="1:11" ht="12.95" customHeight="1" x14ac:dyDescent="0.25">
      <c r="A27" s="12" t="s">
        <v>30</v>
      </c>
      <c r="B27" s="15">
        <f t="shared" si="0"/>
        <v>2320</v>
      </c>
      <c r="C27" s="134">
        <f t="shared" si="1"/>
        <v>2500</v>
      </c>
      <c r="D27" s="16"/>
      <c r="E27" s="16" t="s">
        <v>57</v>
      </c>
      <c r="F27" s="16">
        <f>B22+B24</f>
        <v>100</v>
      </c>
      <c r="G27" s="120" t="s">
        <v>32</v>
      </c>
      <c r="H27" s="121"/>
      <c r="I27" s="89">
        <v>1450</v>
      </c>
      <c r="J27" s="122">
        <v>1485</v>
      </c>
      <c r="K27" s="20" t="s">
        <v>32</v>
      </c>
    </row>
    <row r="28" spans="1:11" ht="12.95" customHeight="1" x14ac:dyDescent="0.25">
      <c r="A28" s="12" t="s">
        <v>31</v>
      </c>
      <c r="B28" s="15">
        <f t="shared" si="0"/>
        <v>0</v>
      </c>
      <c r="C28" s="134">
        <f t="shared" si="1"/>
        <v>0</v>
      </c>
      <c r="D28" s="16"/>
      <c r="E28" s="16" t="s">
        <v>58</v>
      </c>
      <c r="F28" s="16">
        <f>SUM(B32:B34)</f>
        <v>17335.91</v>
      </c>
      <c r="G28" s="120" t="s">
        <v>34</v>
      </c>
      <c r="H28" s="121"/>
      <c r="I28" s="89">
        <v>5895</v>
      </c>
      <c r="J28" s="122">
        <v>5895</v>
      </c>
      <c r="K28" s="20" t="s">
        <v>34</v>
      </c>
    </row>
    <row r="29" spans="1:11" ht="12.95" customHeight="1" x14ac:dyDescent="0.25">
      <c r="A29" s="12" t="s">
        <v>32</v>
      </c>
      <c r="B29" s="15">
        <f t="shared" si="0"/>
        <v>1450</v>
      </c>
      <c r="C29" s="134">
        <f t="shared" si="1"/>
        <v>1485</v>
      </c>
      <c r="D29" s="16"/>
      <c r="E29" s="20" t="s">
        <v>95</v>
      </c>
      <c r="F29" s="20">
        <f>SUM(F24:F28)</f>
        <v>154717.99000000002</v>
      </c>
      <c r="G29" s="120" t="s">
        <v>35</v>
      </c>
      <c r="H29" s="121"/>
      <c r="I29" s="89">
        <v>3405</v>
      </c>
      <c r="J29" s="122">
        <v>5724</v>
      </c>
      <c r="K29" s="20" t="s">
        <v>35</v>
      </c>
    </row>
    <row r="30" spans="1:11" ht="12.95" customHeight="1" x14ac:dyDescent="0.25">
      <c r="A30" s="12" t="s">
        <v>34</v>
      </c>
      <c r="B30" s="15">
        <f t="shared" si="0"/>
        <v>5895</v>
      </c>
      <c r="C30" s="134">
        <f t="shared" si="1"/>
        <v>5895</v>
      </c>
      <c r="D30" s="16"/>
      <c r="E30" s="16"/>
      <c r="F30" s="16"/>
      <c r="G30" s="120" t="s">
        <v>36</v>
      </c>
      <c r="H30" s="121"/>
      <c r="I30" s="89">
        <v>0</v>
      </c>
      <c r="J30" s="122">
        <v>0</v>
      </c>
      <c r="K30" s="20" t="s">
        <v>36</v>
      </c>
    </row>
    <row r="31" spans="1:11" ht="12.95" customHeight="1" x14ac:dyDescent="0.25">
      <c r="A31" s="12" t="s">
        <v>35</v>
      </c>
      <c r="B31" s="15">
        <f t="shared" si="0"/>
        <v>3405</v>
      </c>
      <c r="C31" s="134">
        <f t="shared" si="1"/>
        <v>5724</v>
      </c>
      <c r="D31" s="16"/>
      <c r="E31" s="16"/>
      <c r="F31" s="16"/>
      <c r="G31" s="120" t="s">
        <v>37</v>
      </c>
      <c r="H31" s="121"/>
      <c r="I31" s="89">
        <v>17335.91</v>
      </c>
      <c r="J31" s="122">
        <v>32958.870000000003</v>
      </c>
      <c r="K31" s="20" t="s">
        <v>37</v>
      </c>
    </row>
    <row r="32" spans="1:11" ht="12.95" customHeight="1" x14ac:dyDescent="0.25">
      <c r="A32" s="12" t="s">
        <v>36</v>
      </c>
      <c r="B32" s="15">
        <f t="shared" si="0"/>
        <v>0</v>
      </c>
      <c r="C32" s="134">
        <f t="shared" si="1"/>
        <v>0</v>
      </c>
      <c r="D32" s="16"/>
      <c r="E32" s="16"/>
      <c r="F32" s="16"/>
      <c r="G32" s="120" t="s">
        <v>38</v>
      </c>
      <c r="H32" s="121"/>
      <c r="I32" s="89">
        <v>0</v>
      </c>
      <c r="J32" s="122">
        <v>0</v>
      </c>
      <c r="K32" s="20" t="s">
        <v>38</v>
      </c>
    </row>
    <row r="33" spans="1:12" ht="12.95" customHeight="1" x14ac:dyDescent="0.25">
      <c r="A33" s="12" t="s">
        <v>37</v>
      </c>
      <c r="B33" s="15">
        <f t="shared" si="0"/>
        <v>17335.91</v>
      </c>
      <c r="C33" s="134">
        <f t="shared" si="1"/>
        <v>32958.870000000003</v>
      </c>
      <c r="D33" s="16"/>
      <c r="E33" s="16"/>
      <c r="F33" s="16"/>
      <c r="G33" s="120" t="s">
        <v>39</v>
      </c>
      <c r="H33" s="121"/>
      <c r="I33" s="89">
        <v>950</v>
      </c>
      <c r="J33" s="122">
        <v>4869</v>
      </c>
      <c r="K33" s="20" t="s">
        <v>39</v>
      </c>
    </row>
    <row r="34" spans="1:12" ht="12.95" customHeight="1" x14ac:dyDescent="0.25">
      <c r="A34" s="12" t="s">
        <v>38</v>
      </c>
      <c r="B34" s="15">
        <f t="shared" si="0"/>
        <v>0</v>
      </c>
      <c r="C34" s="134">
        <f t="shared" si="1"/>
        <v>0</v>
      </c>
      <c r="D34" s="16"/>
      <c r="E34" s="16"/>
      <c r="F34" s="16"/>
      <c r="G34" s="120" t="s">
        <v>40</v>
      </c>
      <c r="H34" s="121"/>
      <c r="I34" s="89">
        <v>29.93</v>
      </c>
      <c r="J34" s="122">
        <v>63.06</v>
      </c>
      <c r="K34" s="20" t="s">
        <v>40</v>
      </c>
    </row>
    <row r="35" spans="1:12" ht="12.95" customHeight="1" x14ac:dyDescent="0.25">
      <c r="A35" s="12" t="s">
        <v>39</v>
      </c>
      <c r="B35" s="15">
        <f t="shared" si="0"/>
        <v>950</v>
      </c>
      <c r="C35" s="134">
        <f t="shared" si="1"/>
        <v>4869</v>
      </c>
      <c r="D35" s="16"/>
      <c r="E35" s="16"/>
      <c r="F35" s="16"/>
      <c r="G35" s="120" t="s">
        <v>41</v>
      </c>
      <c r="H35" s="121"/>
      <c r="I35" s="89">
        <v>9628.18</v>
      </c>
      <c r="J35" s="122">
        <v>4855.22</v>
      </c>
      <c r="K35" s="20" t="s">
        <v>41</v>
      </c>
    </row>
    <row r="36" spans="1:12" ht="12.95" customHeight="1" x14ac:dyDescent="0.25">
      <c r="A36" s="12" t="s">
        <v>40</v>
      </c>
      <c r="B36" s="15">
        <f t="shared" si="0"/>
        <v>29.93</v>
      </c>
      <c r="C36" s="134">
        <f t="shared" si="1"/>
        <v>63.06</v>
      </c>
      <c r="D36" s="16"/>
      <c r="E36" s="16"/>
      <c r="F36" s="16"/>
      <c r="G36" s="120" t="s">
        <v>42</v>
      </c>
      <c r="H36" s="121"/>
      <c r="I36" s="89">
        <v>57</v>
      </c>
      <c r="J36" s="122">
        <v>2613.66</v>
      </c>
      <c r="K36" s="60" t="s">
        <v>42</v>
      </c>
    </row>
    <row r="37" spans="1:12" ht="12.95" customHeight="1" thickBot="1" x14ac:dyDescent="0.3">
      <c r="A37" s="12" t="s">
        <v>41</v>
      </c>
      <c r="B37" s="15">
        <f t="shared" si="0"/>
        <v>9628.18</v>
      </c>
      <c r="C37" s="134">
        <f t="shared" si="1"/>
        <v>4855.22</v>
      </c>
      <c r="D37" s="16"/>
      <c r="E37" s="16"/>
      <c r="F37" s="16"/>
      <c r="G37" s="123"/>
      <c r="H37" s="124"/>
      <c r="I37" s="124">
        <f>SUM(I20:I36)</f>
        <v>154717.99</v>
      </c>
      <c r="J37" s="124">
        <f>SUM(J20:J36)</f>
        <v>310159.52999999997</v>
      </c>
      <c r="K37" s="60"/>
    </row>
    <row r="38" spans="1:12" ht="12.95" customHeight="1" thickBot="1" x14ac:dyDescent="0.3">
      <c r="A38" s="12" t="s">
        <v>42</v>
      </c>
      <c r="B38" s="15">
        <f t="shared" si="0"/>
        <v>57</v>
      </c>
      <c r="C38" s="134">
        <f t="shared" si="1"/>
        <v>2613.66</v>
      </c>
      <c r="D38" s="16"/>
      <c r="E38" s="16"/>
      <c r="F38" s="16"/>
      <c r="G38" s="123"/>
      <c r="H38" s="124"/>
      <c r="I38" s="124"/>
      <c r="J38" s="125"/>
      <c r="K38" s="20"/>
    </row>
    <row r="39" spans="1:12" ht="12.95" customHeight="1" x14ac:dyDescent="0.25">
      <c r="A39" s="25"/>
      <c r="B39" s="35">
        <f>SUM(B22:B38)</f>
        <v>154717.99</v>
      </c>
      <c r="C39" s="43">
        <f>SUM(C22:C38)</f>
        <v>310159.52999999997</v>
      </c>
      <c r="G39" s="166"/>
      <c r="H39" s="166"/>
      <c r="I39" s="135"/>
      <c r="J39" s="63"/>
      <c r="K39" s="63"/>
    </row>
    <row r="40" spans="1:12" ht="12.95" customHeight="1" x14ac:dyDescent="0.25">
      <c r="A40" s="12"/>
      <c r="B40" s="15"/>
      <c r="C40" s="134"/>
      <c r="G40" s="166"/>
      <c r="H40" s="166"/>
      <c r="I40" s="135"/>
      <c r="J40" s="63"/>
      <c r="K40" s="135"/>
    </row>
    <row r="41" spans="1:12" ht="12.95" customHeight="1" x14ac:dyDescent="0.25">
      <c r="A41" s="3"/>
      <c r="B41" t="s">
        <v>138</v>
      </c>
      <c r="G41" s="166"/>
      <c r="H41" s="166"/>
      <c r="I41" s="135"/>
      <c r="J41" s="63"/>
      <c r="K41" s="135"/>
    </row>
    <row r="42" spans="1:12" ht="12.95" customHeight="1" x14ac:dyDescent="0.25">
      <c r="A42" s="3"/>
      <c r="G42" s="166"/>
      <c r="H42" s="166"/>
      <c r="I42" s="135"/>
      <c r="J42" s="63"/>
      <c r="K42" s="135"/>
    </row>
    <row r="43" spans="1:12" ht="12.95" customHeight="1" x14ac:dyDescent="0.25">
      <c r="A43" s="3" t="s">
        <v>41</v>
      </c>
      <c r="B43">
        <f>I36</f>
        <v>57</v>
      </c>
      <c r="C43">
        <f>J36</f>
        <v>2613.66</v>
      </c>
      <c r="G43" s="166"/>
      <c r="H43" s="166"/>
      <c r="I43" s="135"/>
      <c r="J43" s="63"/>
      <c r="K43" s="135"/>
    </row>
    <row r="44" spans="1:12" ht="12.95" customHeight="1" x14ac:dyDescent="0.25">
      <c r="A44" s="3" t="s">
        <v>42</v>
      </c>
      <c r="B44">
        <f>I37</f>
        <v>154717.99</v>
      </c>
      <c r="C44">
        <f>J37</f>
        <v>310159.52999999997</v>
      </c>
      <c r="G44" s="166"/>
      <c r="H44" s="166"/>
      <c r="I44" s="135"/>
      <c r="J44" s="63"/>
      <c r="K44" s="135"/>
      <c r="L44" s="63"/>
    </row>
    <row r="45" spans="1:12" ht="12.95" customHeight="1" x14ac:dyDescent="0.25">
      <c r="B45" s="2">
        <f>SUM(B39:B44)</f>
        <v>309492.98</v>
      </c>
      <c r="C45" s="2">
        <f>SUM(C39:C44)</f>
        <v>622932.72</v>
      </c>
      <c r="G45" s="166"/>
      <c r="H45" s="166"/>
      <c r="I45" s="135"/>
      <c r="J45" s="63"/>
      <c r="K45" s="135"/>
      <c r="L45" s="63"/>
    </row>
    <row r="46" spans="1:12" ht="12.95" customHeight="1" x14ac:dyDescent="0.25">
      <c r="G46" s="166"/>
      <c r="H46" s="166"/>
      <c r="I46" s="135"/>
      <c r="J46" s="63"/>
      <c r="K46" s="135"/>
      <c r="L46" s="63"/>
    </row>
    <row r="47" spans="1:12" ht="12.95" customHeight="1" x14ac:dyDescent="0.25">
      <c r="G47" s="166"/>
      <c r="H47" s="166"/>
      <c r="I47" s="135"/>
      <c r="J47" s="63"/>
      <c r="K47" s="135"/>
      <c r="L47" s="63"/>
    </row>
    <row r="48" spans="1:12" ht="12.95" customHeight="1" x14ac:dyDescent="0.25">
      <c r="G48" s="166"/>
      <c r="H48" s="166"/>
      <c r="I48" s="135"/>
      <c r="J48" s="63"/>
      <c r="K48" s="135"/>
      <c r="L48" s="63"/>
    </row>
    <row r="49" spans="7:12" ht="12.95" customHeight="1" x14ac:dyDescent="0.25">
      <c r="G49" s="166"/>
      <c r="H49" s="166"/>
      <c r="I49" s="135"/>
      <c r="J49" s="63"/>
      <c r="K49" s="135"/>
      <c r="L49" s="63"/>
    </row>
    <row r="50" spans="7:12" ht="12.95" customHeight="1" x14ac:dyDescent="0.25">
      <c r="G50" s="166"/>
      <c r="H50" s="166"/>
      <c r="I50" s="135"/>
      <c r="J50" s="63"/>
      <c r="K50" s="135"/>
      <c r="L50" s="63"/>
    </row>
    <row r="51" spans="7:12" ht="12.95" customHeight="1" x14ac:dyDescent="0.25">
      <c r="G51" s="166"/>
      <c r="H51" s="166"/>
      <c r="I51" s="135"/>
      <c r="J51" s="63"/>
      <c r="K51" s="135"/>
      <c r="L51" s="63"/>
    </row>
    <row r="52" spans="7:12" ht="12.95" customHeight="1" x14ac:dyDescent="0.25">
      <c r="G52" s="166"/>
      <c r="H52" s="166"/>
      <c r="I52" s="135"/>
      <c r="J52" s="63"/>
      <c r="K52" s="135"/>
      <c r="L52" s="63"/>
    </row>
    <row r="53" spans="7:12" ht="12.95" customHeight="1" x14ac:dyDescent="0.25">
      <c r="G53" s="166"/>
      <c r="H53" s="166"/>
      <c r="I53" s="135"/>
      <c r="J53" s="63"/>
      <c r="K53" s="135"/>
      <c r="L53" s="63"/>
    </row>
    <row r="54" spans="7:12" ht="12.95" customHeight="1" x14ac:dyDescent="0.25">
      <c r="G54" s="166"/>
      <c r="H54" s="166"/>
      <c r="I54" s="135"/>
      <c r="J54" s="63"/>
      <c r="K54" s="135"/>
      <c r="L54" s="63"/>
    </row>
    <row r="55" spans="7:12" ht="12.95" customHeight="1" x14ac:dyDescent="0.25">
      <c r="G55" s="166"/>
      <c r="H55" s="166"/>
      <c r="I55" s="135"/>
      <c r="J55" s="63"/>
      <c r="K55" s="135"/>
      <c r="L55" s="63"/>
    </row>
    <row r="56" spans="7:12" ht="12.95" customHeight="1" x14ac:dyDescent="0.25">
      <c r="G56" s="166"/>
      <c r="H56" s="166"/>
      <c r="I56" s="135"/>
      <c r="J56" s="63"/>
      <c r="K56" s="135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73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134">
        <v>14530.1</v>
      </c>
      <c r="L86" s="74"/>
    </row>
    <row r="87" spans="1:12" ht="12.95" customHeight="1" x14ac:dyDescent="0.25">
      <c r="A87" s="132"/>
      <c r="B87" s="132"/>
      <c r="C87" s="132" t="s">
        <v>23</v>
      </c>
      <c r="D87" s="132"/>
      <c r="E87">
        <v>15508.67</v>
      </c>
      <c r="F87" s="73"/>
      <c r="G87" s="14"/>
      <c r="H87" s="11" t="s">
        <v>69</v>
      </c>
      <c r="I87" s="11"/>
      <c r="J87" s="11"/>
      <c r="K87" s="134">
        <v>-292.02</v>
      </c>
      <c r="L87" s="74"/>
    </row>
    <row r="88" spans="1:12" ht="12.95" customHeight="1" x14ac:dyDescent="0.25">
      <c r="A88" s="132"/>
      <c r="B88" s="132"/>
      <c r="C88" s="132" t="s">
        <v>22</v>
      </c>
      <c r="D88" s="132"/>
      <c r="E88">
        <v>5105</v>
      </c>
      <c r="F88" s="73"/>
      <c r="G88" s="14"/>
      <c r="H88" s="11" t="s">
        <v>70</v>
      </c>
      <c r="I88" s="11"/>
      <c r="J88" s="11"/>
      <c r="K88" s="134">
        <v>21.64</v>
      </c>
      <c r="L88" s="74"/>
    </row>
    <row r="89" spans="1:12" ht="12.95" customHeight="1" x14ac:dyDescent="0.25">
      <c r="A89" s="132"/>
      <c r="B89" s="132"/>
      <c r="C89" s="132" t="s">
        <v>21</v>
      </c>
      <c r="D89" s="132"/>
      <c r="E89">
        <v>4655</v>
      </c>
      <c r="F89" s="73"/>
      <c r="G89" s="14"/>
      <c r="H89" s="11" t="s">
        <v>71</v>
      </c>
      <c r="I89" s="11"/>
      <c r="J89" s="11"/>
      <c r="K89" s="134">
        <v>394.76</v>
      </c>
      <c r="L89" s="74"/>
    </row>
    <row r="90" spans="1:12" ht="12.95" customHeight="1" x14ac:dyDescent="0.25">
      <c r="A90" s="132"/>
      <c r="B90" s="132"/>
      <c r="C90" s="132" t="s">
        <v>20</v>
      </c>
      <c r="D90" s="132"/>
      <c r="E90">
        <v>25090.63</v>
      </c>
      <c r="F90" s="94"/>
      <c r="G90" s="14"/>
      <c r="H90" s="11" t="s">
        <v>72</v>
      </c>
      <c r="I90" s="11"/>
      <c r="J90" s="11"/>
      <c r="K90" s="134">
        <v>2436.85</v>
      </c>
      <c r="L90" s="73"/>
    </row>
    <row r="91" spans="1:12" ht="12.95" customHeight="1" x14ac:dyDescent="0.25">
      <c r="A91" s="132"/>
      <c r="B91" s="132"/>
      <c r="C91" s="132" t="s">
        <v>19</v>
      </c>
      <c r="D91" s="132"/>
      <c r="E91">
        <v>0</v>
      </c>
      <c r="F91" s="73"/>
      <c r="G91" s="14"/>
      <c r="H91" s="11" t="s">
        <v>73</v>
      </c>
      <c r="I91" s="11"/>
      <c r="J91" s="11"/>
      <c r="K91">
        <v>5616.54</v>
      </c>
      <c r="L91" s="73"/>
    </row>
    <row r="92" spans="1:12" ht="12.95" customHeight="1" x14ac:dyDescent="0.25">
      <c r="A92" s="132"/>
      <c r="B92" s="132"/>
      <c r="C92" s="132" t="s">
        <v>18</v>
      </c>
      <c r="D92" s="132"/>
      <c r="E92" s="94">
        <v>91301.04</v>
      </c>
      <c r="F92" s="94"/>
      <c r="G92" s="14"/>
      <c r="H92" s="11" t="s">
        <v>74</v>
      </c>
      <c r="I92" s="11"/>
      <c r="J92" s="11"/>
      <c r="K92">
        <v>55344.74</v>
      </c>
    </row>
    <row r="93" spans="1:12" ht="12.95" customHeight="1" x14ac:dyDescent="0.25">
      <c r="A93" s="132"/>
      <c r="B93" s="132"/>
      <c r="C93" s="132" t="s">
        <v>17</v>
      </c>
      <c r="D93" s="132"/>
      <c r="E93" s="94">
        <v>60</v>
      </c>
      <c r="F93" s="94"/>
      <c r="G93" s="14"/>
      <c r="H93" s="11" t="s">
        <v>75</v>
      </c>
      <c r="I93" s="11"/>
      <c r="J93" s="11"/>
      <c r="K93" s="63">
        <v>5312.24</v>
      </c>
      <c r="L93" s="136"/>
    </row>
    <row r="94" spans="1:12" ht="12.95" customHeight="1" x14ac:dyDescent="0.25">
      <c r="A94" s="132"/>
      <c r="B94" s="132"/>
      <c r="C94" s="132" t="s">
        <v>16</v>
      </c>
      <c r="D94" s="132"/>
      <c r="E94" s="94">
        <v>50</v>
      </c>
      <c r="F94" s="94"/>
      <c r="G94" s="14"/>
      <c r="H94" s="11" t="s">
        <v>76</v>
      </c>
      <c r="I94" s="11"/>
      <c r="J94" s="11"/>
      <c r="K94">
        <v>7305.9</v>
      </c>
    </row>
    <row r="95" spans="1:12" ht="12.95" customHeight="1" x14ac:dyDescent="0.25">
      <c r="A95" s="132"/>
      <c r="B95" s="132"/>
      <c r="C95" s="132" t="s">
        <v>15</v>
      </c>
      <c r="D95" s="132"/>
      <c r="E95" s="94">
        <v>0</v>
      </c>
      <c r="F95" s="94"/>
      <c r="G95" s="14"/>
      <c r="H95" s="11" t="s">
        <v>77</v>
      </c>
      <c r="I95" s="11"/>
      <c r="J95" s="11" t="s">
        <v>96</v>
      </c>
      <c r="K95" s="11"/>
    </row>
    <row r="96" spans="1:12" ht="12.95" customHeight="1" x14ac:dyDescent="0.25">
      <c r="A96" s="132"/>
      <c r="B96" s="132"/>
      <c r="C96" s="132" t="s">
        <v>14</v>
      </c>
      <c r="D96" s="132"/>
      <c r="E96" s="94">
        <v>0</v>
      </c>
      <c r="F96" s="94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132"/>
      <c r="B97" s="132"/>
      <c r="C97" s="132" t="s">
        <v>13</v>
      </c>
      <c r="D97" s="132"/>
      <c r="E97">
        <v>315428.65000000002</v>
      </c>
      <c r="F97" s="94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132"/>
      <c r="B98" s="132"/>
      <c r="C98" s="132" t="s">
        <v>12</v>
      </c>
      <c r="D98" s="132"/>
      <c r="E98">
        <v>288481.36</v>
      </c>
      <c r="F98" s="94"/>
      <c r="G98" s="14"/>
      <c r="H98" s="11"/>
      <c r="I98" s="11"/>
      <c r="J98" s="11"/>
      <c r="K98" s="27">
        <f>SUM(K86:K97)</f>
        <v>90670.75</v>
      </c>
    </row>
    <row r="99" spans="1:14" ht="12.95" customHeight="1" x14ac:dyDescent="0.25">
      <c r="A99" s="132"/>
      <c r="B99" s="132"/>
      <c r="C99" s="132" t="s">
        <v>10</v>
      </c>
      <c r="D99" s="132"/>
      <c r="E99">
        <v>37987.65</v>
      </c>
      <c r="F99" s="94"/>
      <c r="G99" s="14"/>
      <c r="H99" s="11"/>
      <c r="I99" s="96"/>
      <c r="J99" s="96"/>
      <c r="K99" s="11"/>
    </row>
    <row r="100" spans="1:14" ht="12.95" customHeight="1" x14ac:dyDescent="0.25">
      <c r="A100" s="132"/>
      <c r="B100" s="132"/>
      <c r="C100" s="132" t="s">
        <v>9</v>
      </c>
      <c r="D100" s="132"/>
      <c r="E100">
        <v>13.22</v>
      </c>
      <c r="F100" s="94"/>
      <c r="G100" s="14"/>
      <c r="H100" s="11"/>
      <c r="I100" s="11"/>
      <c r="J100" s="11"/>
      <c r="K100" s="11"/>
    </row>
    <row r="101" spans="1:14" ht="12.95" customHeight="1" x14ac:dyDescent="0.25">
      <c r="A101" s="132"/>
      <c r="B101" s="132"/>
      <c r="C101" s="132" t="s">
        <v>8</v>
      </c>
      <c r="D101" s="132"/>
      <c r="E101">
        <v>10078.64</v>
      </c>
      <c r="F101" s="94"/>
      <c r="G101" s="14"/>
      <c r="H101" s="11"/>
      <c r="I101" s="95"/>
      <c r="J101" s="95"/>
      <c r="K101" s="11"/>
    </row>
    <row r="102" spans="1:14" ht="12.95" customHeight="1" x14ac:dyDescent="0.25">
      <c r="A102" s="11"/>
      <c r="B102" s="11"/>
      <c r="C102" s="11"/>
      <c r="D102" s="11"/>
      <c r="E102" s="11">
        <f>SUM(E87:E101)</f>
        <v>793759.86</v>
      </c>
      <c r="F102" s="11"/>
      <c r="G102" s="11">
        <f>SUM(E86:F101)</f>
        <v>793759.86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138"/>
      <c r="D103" s="138"/>
      <c r="E103" s="138"/>
      <c r="F103" s="138"/>
      <c r="G103" s="170"/>
      <c r="H103" s="170"/>
      <c r="I103" s="138"/>
      <c r="J103" s="92"/>
      <c r="K103" s="11"/>
    </row>
    <row r="104" spans="1:14" ht="12.95" customHeight="1" x14ac:dyDescent="0.25">
      <c r="C104" s="138"/>
      <c r="D104" s="138"/>
      <c r="E104" s="138"/>
      <c r="F104" s="138"/>
      <c r="G104" s="170"/>
      <c r="H104" s="170"/>
      <c r="I104" s="138"/>
      <c r="J104" s="92"/>
      <c r="L104" s="47"/>
      <c r="M104" s="47"/>
    </row>
    <row r="105" spans="1:14" ht="12.95" customHeight="1" x14ac:dyDescent="0.25">
      <c r="A105" s="47"/>
      <c r="B105" s="47"/>
      <c r="C105" s="138"/>
      <c r="D105" s="138"/>
      <c r="E105" s="138"/>
      <c r="F105" s="138"/>
      <c r="G105" s="170"/>
      <c r="H105" s="170"/>
      <c r="I105" s="138"/>
      <c r="J105" s="92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138"/>
      <c r="D106" s="138"/>
      <c r="E106" s="138"/>
      <c r="F106" s="138"/>
      <c r="G106" s="170"/>
      <c r="H106" s="170"/>
      <c r="I106" s="138"/>
      <c r="J106" s="92"/>
    </row>
    <row r="107" spans="1:14" ht="12.95" customHeight="1" x14ac:dyDescent="0.25">
      <c r="A107" s="47"/>
      <c r="B107" s="47"/>
      <c r="C107" s="138"/>
      <c r="D107" s="138"/>
      <c r="E107" s="138"/>
      <c r="F107" s="138"/>
      <c r="G107" s="170"/>
      <c r="H107" s="170"/>
      <c r="I107" s="138"/>
      <c r="J107" s="92"/>
      <c r="K107" s="47"/>
      <c r="L107" s="137"/>
      <c r="M107" s="47"/>
      <c r="N107" s="47"/>
    </row>
    <row r="108" spans="1:14" ht="12.95" customHeight="1" x14ac:dyDescent="0.25">
      <c r="A108" s="137"/>
      <c r="B108" s="53"/>
      <c r="C108" s="138"/>
      <c r="D108" s="138"/>
      <c r="E108" s="138"/>
      <c r="F108" s="138"/>
      <c r="G108" s="170"/>
      <c r="H108" s="170"/>
      <c r="I108" s="138"/>
      <c r="J108" s="92"/>
      <c r="K108" s="53"/>
      <c r="L108" s="47"/>
      <c r="M108" s="47"/>
      <c r="N108" s="47"/>
    </row>
    <row r="109" spans="1:14" ht="12.95" customHeight="1" x14ac:dyDescent="0.25">
      <c r="A109" s="47"/>
      <c r="B109" s="47"/>
      <c r="C109" s="138"/>
      <c r="D109" s="138"/>
      <c r="E109" s="138"/>
      <c r="F109" s="138"/>
      <c r="G109" s="170"/>
      <c r="H109" s="170"/>
      <c r="I109" s="138"/>
      <c r="J109" s="92"/>
      <c r="K109" s="47"/>
      <c r="L109" s="47"/>
      <c r="M109" s="47"/>
      <c r="N109" s="47"/>
    </row>
    <row r="110" spans="1:14" ht="12.95" customHeight="1" x14ac:dyDescent="0.25">
      <c r="A110" s="137"/>
      <c r="B110" s="137"/>
      <c r="C110" s="138"/>
      <c r="D110" s="138"/>
      <c r="E110" s="138"/>
      <c r="F110" s="138"/>
      <c r="G110" s="170"/>
      <c r="H110" s="170"/>
      <c r="I110" s="138"/>
      <c r="J110" s="92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152">
        <v>2776.32</v>
      </c>
      <c r="D111" s="152">
        <v>119860.55</v>
      </c>
      <c r="E111" s="152">
        <v>141925.21</v>
      </c>
      <c r="F111" s="152">
        <v>59588.19</v>
      </c>
      <c r="G111" s="170"/>
      <c r="H111" s="170"/>
      <c r="I111" s="138"/>
      <c r="J111" s="92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138"/>
      <c r="D112" s="92"/>
      <c r="E112" s="47"/>
      <c r="H112" s="47"/>
    </row>
    <row r="113" spans="1:15" ht="12.95" customHeight="1" x14ac:dyDescent="0.25">
      <c r="C113" s="138"/>
      <c r="D113" s="138"/>
      <c r="E113" s="138"/>
      <c r="F113" s="138"/>
      <c r="G113" s="170"/>
      <c r="H113" s="170"/>
      <c r="I113" s="138"/>
      <c r="J113" s="92"/>
    </row>
    <row r="114" spans="1:15" ht="12.95" customHeight="1" x14ac:dyDescent="0.25">
      <c r="C114" s="138"/>
      <c r="D114" s="138"/>
      <c r="E114" s="138"/>
      <c r="F114" s="138"/>
    </row>
    <row r="115" spans="1:15" ht="12.95" customHeight="1" x14ac:dyDescent="0.25">
      <c r="C115" s="138"/>
      <c r="D115" s="138"/>
      <c r="E115" s="138"/>
      <c r="F115" s="138"/>
    </row>
    <row r="116" spans="1:15" ht="12.95" customHeight="1" x14ac:dyDescent="0.25">
      <c r="A116" t="s">
        <v>60</v>
      </c>
      <c r="C116" s="138"/>
      <c r="D116" s="138"/>
      <c r="E116" s="138"/>
      <c r="F116" s="138"/>
    </row>
    <row r="117" spans="1:15" ht="12.95" customHeight="1" x14ac:dyDescent="0.25">
      <c r="C117" s="138"/>
      <c r="D117" s="138"/>
      <c r="E117" s="138"/>
      <c r="F117" s="138"/>
    </row>
    <row r="118" spans="1:15" ht="12.95" customHeight="1" x14ac:dyDescent="0.25">
      <c r="C118" s="138"/>
      <c r="D118" s="138"/>
      <c r="E118" s="138"/>
      <c r="F118" s="138"/>
    </row>
    <row r="119" spans="1:15" ht="12.95" customHeight="1" x14ac:dyDescent="0.25">
      <c r="A119" s="133" t="s">
        <v>61</v>
      </c>
      <c r="B119" s="133" t="s">
        <v>63</v>
      </c>
      <c r="C119" s="133" t="s">
        <v>64</v>
      </c>
      <c r="D119" s="133" t="s">
        <v>65</v>
      </c>
      <c r="E119" s="126" t="s">
        <v>121</v>
      </c>
      <c r="F119" s="126" t="s">
        <v>95</v>
      </c>
    </row>
    <row r="120" spans="1:15" ht="12.95" customHeight="1" x14ac:dyDescent="0.25">
      <c r="A120">
        <v>2776.32</v>
      </c>
      <c r="B120">
        <v>119860.55</v>
      </c>
      <c r="C120">
        <v>141925.21</v>
      </c>
      <c r="D120">
        <v>59588.19</v>
      </c>
      <c r="E120">
        <v>7250</v>
      </c>
      <c r="F120" s="47">
        <f>SUM(A120:E120)</f>
        <v>331400.27</v>
      </c>
      <c r="G120" s="63"/>
    </row>
    <row r="121" spans="1:15" ht="13.7" customHeight="1" x14ac:dyDescent="0.25">
      <c r="G121" s="68"/>
      <c r="H121" s="68"/>
    </row>
    <row r="122" spans="1:15" ht="12.95" customHeight="1" x14ac:dyDescent="0.25">
      <c r="B122" t="s">
        <v>123</v>
      </c>
      <c r="C122" t="s">
        <v>53</v>
      </c>
      <c r="G122" s="68"/>
      <c r="H122" s="68"/>
      <c r="I122" s="19"/>
      <c r="J122" s="19"/>
    </row>
    <row r="123" spans="1:15" ht="12.95" customHeight="1" x14ac:dyDescent="0.25">
      <c r="A123" s="3" t="s">
        <v>24</v>
      </c>
      <c r="B123" s="91">
        <f t="shared" ref="B123:C130" si="2">B22</f>
        <v>100</v>
      </c>
      <c r="C123" s="63">
        <f t="shared" si="2"/>
        <v>250</v>
      </c>
      <c r="D123">
        <v>350</v>
      </c>
      <c r="J123" s="69"/>
      <c r="K123" s="69"/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91">
        <f t="shared" si="2"/>
        <v>3017.72</v>
      </c>
      <c r="C124" s="63">
        <f t="shared" si="2"/>
        <v>21907.86</v>
      </c>
      <c r="J124" s="69"/>
      <c r="K124" s="69"/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91">
        <f t="shared" si="2"/>
        <v>0</v>
      </c>
      <c r="C125" s="63">
        <f t="shared" si="2"/>
        <v>0</v>
      </c>
      <c r="J125" s="69"/>
      <c r="K125" s="69"/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91">
        <f t="shared" si="2"/>
        <v>63053.96</v>
      </c>
      <c r="C126" s="63">
        <f t="shared" si="2"/>
        <v>127891.9</v>
      </c>
      <c r="D126" s="158"/>
      <c r="E126" s="158"/>
      <c r="F126" s="158"/>
      <c r="J126" s="69"/>
      <c r="K126" s="69"/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91">
        <f t="shared" si="2"/>
        <v>47475.29</v>
      </c>
      <c r="C127" s="63">
        <f t="shared" si="2"/>
        <v>99145.96</v>
      </c>
      <c r="J127" s="69"/>
      <c r="K127" s="69"/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91">
        <f t="shared" si="2"/>
        <v>2320</v>
      </c>
      <c r="C128" s="63">
        <f t="shared" si="2"/>
        <v>2500</v>
      </c>
      <c r="J128" s="69"/>
      <c r="K128" s="69"/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91">
        <f t="shared" si="2"/>
        <v>0</v>
      </c>
      <c r="C129" s="63">
        <f t="shared" si="2"/>
        <v>0</v>
      </c>
      <c r="J129" s="69"/>
      <c r="K129" s="69"/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91">
        <f t="shared" si="2"/>
        <v>1450</v>
      </c>
      <c r="C130" s="63">
        <f t="shared" si="2"/>
        <v>1485</v>
      </c>
      <c r="H130" s="63"/>
      <c r="I130" s="63"/>
      <c r="J130" s="69"/>
      <c r="K130" s="69"/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91">
        <f t="shared" ref="B131:C131" si="3">B40</f>
        <v>0</v>
      </c>
      <c r="C131" s="63">
        <f t="shared" si="3"/>
        <v>0</v>
      </c>
      <c r="H131" s="63"/>
      <c r="I131" s="63"/>
      <c r="J131" s="69"/>
      <c r="K131" s="69"/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91">
        <f t="shared" ref="B132:C138" si="4">B30</f>
        <v>5895</v>
      </c>
      <c r="C132" s="63">
        <f t="shared" si="4"/>
        <v>5895</v>
      </c>
      <c r="H132" s="63"/>
      <c r="I132" s="63"/>
      <c r="J132" s="69"/>
      <c r="K132" s="69"/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91">
        <f t="shared" si="4"/>
        <v>3405</v>
      </c>
      <c r="C133" s="63">
        <f t="shared" si="4"/>
        <v>5724</v>
      </c>
      <c r="H133" s="63"/>
      <c r="I133" s="63"/>
      <c r="J133" s="69"/>
      <c r="K133" s="69"/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91">
        <f t="shared" si="4"/>
        <v>0</v>
      </c>
      <c r="C134" s="63">
        <f t="shared" si="4"/>
        <v>0</v>
      </c>
      <c r="H134" s="63"/>
      <c r="I134" s="63"/>
      <c r="J134" s="69"/>
      <c r="K134" s="69"/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91">
        <f t="shared" si="4"/>
        <v>17335.91</v>
      </c>
      <c r="C135" s="63">
        <f t="shared" si="4"/>
        <v>32958.870000000003</v>
      </c>
      <c r="H135" s="63"/>
      <c r="I135" s="63"/>
      <c r="J135" s="69"/>
      <c r="K135" s="69"/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91">
        <f t="shared" si="4"/>
        <v>0</v>
      </c>
      <c r="C136" s="63">
        <f t="shared" si="4"/>
        <v>0</v>
      </c>
      <c r="H136" s="63"/>
      <c r="I136" s="63"/>
      <c r="J136" s="69"/>
      <c r="K136" s="69"/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91">
        <f t="shared" si="4"/>
        <v>950</v>
      </c>
      <c r="C137" s="63">
        <f t="shared" si="4"/>
        <v>4869</v>
      </c>
      <c r="H137" s="63"/>
      <c r="I137" s="63"/>
      <c r="J137" s="69"/>
      <c r="K137" s="69"/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91">
        <f t="shared" si="4"/>
        <v>29.93</v>
      </c>
      <c r="C138" s="63">
        <f t="shared" si="4"/>
        <v>63.06</v>
      </c>
      <c r="J138" s="69"/>
      <c r="K138" s="69"/>
      <c r="L138" s="69"/>
      <c r="M138" s="69"/>
      <c r="N138" s="19"/>
      <c r="O138" s="19"/>
    </row>
    <row r="139" spans="1:18" ht="13.7" customHeight="1" x14ac:dyDescent="0.25">
      <c r="A139" s="3" t="s">
        <v>41</v>
      </c>
      <c r="B139" s="91">
        <f>I36</f>
        <v>57</v>
      </c>
      <c r="C139" s="91">
        <f>J36</f>
        <v>2613.66</v>
      </c>
      <c r="H139" s="63"/>
      <c r="I139" s="63"/>
      <c r="J139" s="69"/>
      <c r="K139" s="69"/>
      <c r="L139" s="19"/>
      <c r="M139" s="19"/>
      <c r="N139" s="69"/>
      <c r="O139" s="69"/>
      <c r="P139" s="59">
        <v>187621.96</v>
      </c>
      <c r="Q139" s="135"/>
      <c r="R139" s="59">
        <v>1000265.52</v>
      </c>
    </row>
    <row r="140" spans="1:18" ht="12.95" customHeight="1" x14ac:dyDescent="0.25">
      <c r="A140" s="3" t="s">
        <v>42</v>
      </c>
      <c r="B140" s="91">
        <f>B38</f>
        <v>57</v>
      </c>
      <c r="C140" s="63">
        <f>C38</f>
        <v>2613.66</v>
      </c>
      <c r="H140" s="63"/>
      <c r="I140" s="63"/>
      <c r="J140" s="19"/>
      <c r="K140" s="19"/>
      <c r="L140" s="19"/>
      <c r="M140" s="19"/>
      <c r="N140" s="19"/>
      <c r="O140" s="19"/>
    </row>
    <row r="141" spans="1:18" ht="12.95" customHeight="1" x14ac:dyDescent="0.25">
      <c r="B141" s="2">
        <f>SUM(B123:B140)</f>
        <v>145146.81</v>
      </c>
      <c r="C141" s="2">
        <f>SUM(C123:C140)</f>
        <v>307917.96999999997</v>
      </c>
      <c r="H141" s="63"/>
      <c r="I141" s="63"/>
      <c r="J141" s="19"/>
      <c r="K141" s="19"/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134"/>
      <c r="C143" s="134"/>
      <c r="H143" s="63"/>
      <c r="I143" s="63"/>
      <c r="J143" s="19"/>
      <c r="K143" s="19"/>
      <c r="N143" s="19"/>
      <c r="O143" s="19"/>
    </row>
    <row r="144" spans="1:18" ht="12.95" customHeight="1" x14ac:dyDescent="0.25">
      <c r="B144" s="134"/>
      <c r="C144" s="134"/>
      <c r="H144" s="63"/>
      <c r="I144" s="63"/>
    </row>
    <row r="145" spans="2:9" ht="12.95" customHeight="1" x14ac:dyDescent="0.25">
      <c r="B145" s="134"/>
      <c r="C145" s="134"/>
      <c r="H145" s="63"/>
      <c r="I145" s="63"/>
    </row>
    <row r="146" spans="2:9" ht="13.7" customHeight="1" x14ac:dyDescent="0.25">
      <c r="C146" s="134"/>
      <c r="D146" s="134"/>
      <c r="H146" s="63"/>
      <c r="I146" s="63"/>
    </row>
    <row r="147" spans="2:9" ht="12.95" customHeight="1" x14ac:dyDescent="0.25">
      <c r="C147" s="134"/>
      <c r="D147" s="134"/>
      <c r="H147" s="63"/>
      <c r="I147" s="63"/>
    </row>
    <row r="148" spans="2:9" ht="12.95" customHeight="1" x14ac:dyDescent="0.25">
      <c r="C148" s="134"/>
      <c r="D148" s="134"/>
      <c r="H148" s="56"/>
      <c r="I148" s="56"/>
    </row>
    <row r="149" spans="2:9" ht="12.95" customHeight="1" x14ac:dyDescent="0.25">
      <c r="C149" s="134"/>
      <c r="D149" s="134"/>
    </row>
    <row r="150" spans="2:9" ht="13.7" customHeight="1" x14ac:dyDescent="0.25">
      <c r="C150" s="134"/>
      <c r="D150" s="134"/>
    </row>
    <row r="151" spans="2:9" ht="12.95" customHeight="1" x14ac:dyDescent="0.25">
      <c r="C151" s="134"/>
      <c r="D151" s="134"/>
    </row>
    <row r="152" spans="2:9" ht="12.95" customHeight="1" x14ac:dyDescent="0.25">
      <c r="C152" s="134"/>
      <c r="D152" s="134"/>
    </row>
    <row r="153" spans="2:9" ht="13.7" customHeight="1" x14ac:dyDescent="0.25">
      <c r="C153" s="134"/>
      <c r="D153" s="134"/>
    </row>
    <row r="154" spans="2:9" ht="12.95" customHeight="1" x14ac:dyDescent="0.25">
      <c r="C154" s="134"/>
      <c r="D154" s="134"/>
    </row>
    <row r="155" spans="2:9" ht="12.95" customHeight="1" x14ac:dyDescent="0.25">
      <c r="C155" s="134"/>
      <c r="D155" s="134"/>
    </row>
    <row r="156" spans="2:9" ht="12.95" customHeight="1" x14ac:dyDescent="0.25">
      <c r="C156" s="134"/>
      <c r="D156" s="134"/>
    </row>
    <row r="157" spans="2:9" ht="13.7" customHeight="1" x14ac:dyDescent="0.25">
      <c r="C157" s="134"/>
      <c r="D157" s="134"/>
    </row>
    <row r="158" spans="2:9" ht="12.95" customHeight="1" x14ac:dyDescent="0.25">
      <c r="C158" s="134"/>
      <c r="D158" s="134"/>
    </row>
    <row r="159" spans="2:9" ht="6" customHeight="1" x14ac:dyDescent="0.25">
      <c r="C159" s="134"/>
      <c r="D159" s="134"/>
    </row>
    <row r="160" spans="2:9" ht="24.95" customHeight="1" x14ac:dyDescent="0.25">
      <c r="C160" s="134"/>
      <c r="D160" s="134"/>
    </row>
    <row r="161" spans="3:4" ht="3" customHeight="1" x14ac:dyDescent="0.25">
      <c r="C161" s="134"/>
      <c r="D161" s="134"/>
    </row>
    <row r="162" spans="3:4" x14ac:dyDescent="0.25">
      <c r="C162" s="134"/>
      <c r="D162" s="134"/>
    </row>
    <row r="163" spans="3:4" x14ac:dyDescent="0.25">
      <c r="C163" s="134"/>
      <c r="D163" s="134"/>
    </row>
    <row r="164" spans="3:4" x14ac:dyDescent="0.25">
      <c r="C164" s="134"/>
      <c r="D164" s="134"/>
    </row>
    <row r="165" spans="3:4" x14ac:dyDescent="0.25">
      <c r="C165" s="134"/>
      <c r="D165" s="134"/>
    </row>
    <row r="166" spans="3:4" x14ac:dyDescent="0.25">
      <c r="C166" s="134"/>
      <c r="D166" s="134"/>
    </row>
    <row r="167" spans="3:4" x14ac:dyDescent="0.25">
      <c r="C167" s="134"/>
      <c r="D167" s="134"/>
    </row>
    <row r="168" spans="3:4" x14ac:dyDescent="0.25">
      <c r="C168" s="134"/>
      <c r="D168" s="134"/>
    </row>
    <row r="169" spans="3:4" x14ac:dyDescent="0.25">
      <c r="C169" s="134"/>
      <c r="D169" s="134"/>
    </row>
    <row r="170" spans="3:4" x14ac:dyDescent="0.25">
      <c r="C170" s="134"/>
      <c r="D170" s="134"/>
    </row>
    <row r="171" spans="3:4" x14ac:dyDescent="0.25">
      <c r="C171" s="134"/>
      <c r="D171" s="134"/>
    </row>
    <row r="172" spans="3:4" x14ac:dyDescent="0.25">
      <c r="C172" s="134"/>
      <c r="D172" s="134"/>
    </row>
    <row r="173" spans="3:4" x14ac:dyDescent="0.25">
      <c r="C173" s="134"/>
      <c r="D173" s="134"/>
    </row>
    <row r="174" spans="3:4" x14ac:dyDescent="0.25">
      <c r="C174" s="134"/>
      <c r="D174" s="134"/>
    </row>
    <row r="175" spans="3:4" x14ac:dyDescent="0.25">
      <c r="C175" s="134"/>
      <c r="D175" s="134"/>
    </row>
    <row r="176" spans="3:4" x14ac:dyDescent="0.25">
      <c r="C176" s="134"/>
      <c r="D176" s="134"/>
    </row>
    <row r="177" spans="3:4" x14ac:dyDescent="0.25">
      <c r="C177" s="134"/>
      <c r="D177" s="134"/>
    </row>
    <row r="178" spans="3:4" x14ac:dyDescent="0.25">
      <c r="C178" s="134"/>
      <c r="D178" s="134"/>
    </row>
    <row r="179" spans="3:4" x14ac:dyDescent="0.25">
      <c r="C179" s="134"/>
      <c r="D179" s="134"/>
    </row>
    <row r="180" spans="3:4" x14ac:dyDescent="0.25">
      <c r="C180" s="134"/>
      <c r="D180" s="134"/>
    </row>
    <row r="181" spans="3:4" x14ac:dyDescent="0.25">
      <c r="C181" s="134"/>
      <c r="D181" s="134"/>
    </row>
    <row r="182" spans="3:4" x14ac:dyDescent="0.25">
      <c r="C182" s="134"/>
      <c r="D182" s="134"/>
    </row>
    <row r="183" spans="3:4" x14ac:dyDescent="0.25">
      <c r="C183" s="134"/>
      <c r="D183" s="134"/>
    </row>
    <row r="184" spans="3:4" x14ac:dyDescent="0.25">
      <c r="C184" s="134"/>
      <c r="D184" s="134"/>
    </row>
    <row r="185" spans="3:4" x14ac:dyDescent="0.25">
      <c r="C185" s="134"/>
      <c r="D185" s="134"/>
    </row>
    <row r="186" spans="3:4" x14ac:dyDescent="0.25">
      <c r="C186" s="134"/>
      <c r="D186" s="134"/>
    </row>
    <row r="187" spans="3:4" x14ac:dyDescent="0.25">
      <c r="C187" s="134"/>
      <c r="D187" s="134"/>
    </row>
    <row r="188" spans="3:4" x14ac:dyDescent="0.25">
      <c r="C188" s="134"/>
      <c r="D188" s="134"/>
    </row>
    <row r="189" spans="3:4" x14ac:dyDescent="0.25">
      <c r="C189" s="134"/>
      <c r="D189" s="134"/>
    </row>
    <row r="190" spans="3:4" x14ac:dyDescent="0.25">
      <c r="C190" s="134"/>
      <c r="D190" s="134"/>
    </row>
    <row r="191" spans="3:4" x14ac:dyDescent="0.25">
      <c r="C191" s="134"/>
      <c r="D191" s="134"/>
    </row>
    <row r="192" spans="3:4" x14ac:dyDescent="0.25">
      <c r="C192" s="134"/>
      <c r="D192" s="134"/>
    </row>
    <row r="193" spans="3:4" x14ac:dyDescent="0.25">
      <c r="C193" s="134"/>
      <c r="D193" s="134"/>
    </row>
    <row r="194" spans="3:4" x14ac:dyDescent="0.25">
      <c r="C194" s="134"/>
      <c r="D194" s="134"/>
    </row>
    <row r="195" spans="3:4" x14ac:dyDescent="0.25">
      <c r="C195" s="134"/>
      <c r="D195" s="134"/>
    </row>
    <row r="196" spans="3:4" x14ac:dyDescent="0.25">
      <c r="C196" s="134"/>
      <c r="D196" s="134"/>
    </row>
  </sheetData>
  <mergeCells count="31">
    <mergeCell ref="D126:F126"/>
    <mergeCell ref="G107:H107"/>
    <mergeCell ref="G108:H108"/>
    <mergeCell ref="G109:H109"/>
    <mergeCell ref="G110:H110"/>
    <mergeCell ref="G111:H111"/>
    <mergeCell ref="G113:H113"/>
    <mergeCell ref="G106:H106"/>
    <mergeCell ref="G49:H49"/>
    <mergeCell ref="G50:H50"/>
    <mergeCell ref="G51:H51"/>
    <mergeCell ref="G52:H52"/>
    <mergeCell ref="G53:H53"/>
    <mergeCell ref="G54:H54"/>
    <mergeCell ref="G55:H55"/>
    <mergeCell ref="G56:H56"/>
    <mergeCell ref="G103:H103"/>
    <mergeCell ref="G104:H104"/>
    <mergeCell ref="G105:H105"/>
    <mergeCell ref="G48:H48"/>
    <mergeCell ref="C2:I2"/>
    <mergeCell ref="C3:I3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</mergeCells>
  <pageMargins left="0.25" right="0.25" top="0.75" bottom="0.75" header="0.3" footer="0.3"/>
  <pageSetup scale="58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"/>
  <sheetViews>
    <sheetView workbookViewId="0">
      <selection activeCell="H31" sqref="H31"/>
    </sheetView>
  </sheetViews>
  <sheetFormatPr defaultRowHeight="15" x14ac:dyDescent="0.25"/>
  <sheetData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topLeftCell="A61" zoomScaleNormal="100" zoomScaleSheetLayoutView="100" workbookViewId="0">
      <selection activeCell="M2" sqref="M2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10.85546875" customWidth="1"/>
    <col min="6" max="6" width="9.855468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0.140625" customWidth="1"/>
    <col min="13" max="13" width="12.85546875" customWidth="1"/>
    <col min="14" max="14" width="1.85546875" customWidth="1"/>
  </cols>
  <sheetData>
    <row r="1" spans="1:13" ht="16.5" customHeight="1" x14ac:dyDescent="0.35">
      <c r="A1" s="55"/>
      <c r="B1" s="55"/>
      <c r="C1" s="55"/>
      <c r="D1" s="127"/>
      <c r="E1" s="127"/>
      <c r="F1" s="127"/>
      <c r="G1" s="127"/>
      <c r="H1" s="127"/>
      <c r="I1" s="55"/>
      <c r="J1" s="55"/>
      <c r="K1" s="55"/>
      <c r="L1" s="55"/>
      <c r="M1" s="55"/>
    </row>
    <row r="2" spans="1:13" ht="28.5" customHeight="1" x14ac:dyDescent="0.4">
      <c r="A2" s="55"/>
      <c r="B2" s="55"/>
      <c r="C2" s="172" t="s">
        <v>124</v>
      </c>
      <c r="D2" s="172"/>
      <c r="E2" s="172"/>
      <c r="F2" s="172"/>
      <c r="G2" s="172"/>
      <c r="H2" s="172"/>
      <c r="I2" s="172"/>
      <c r="J2" s="55"/>
      <c r="K2" s="55"/>
      <c r="L2" s="55"/>
      <c r="M2" s="55"/>
    </row>
    <row r="3" spans="1:13" ht="15.75" customHeight="1" x14ac:dyDescent="0.3">
      <c r="A3" s="55"/>
      <c r="B3" s="55"/>
      <c r="C3" s="173" t="s">
        <v>140</v>
      </c>
      <c r="D3" s="174"/>
      <c r="E3" s="174"/>
      <c r="F3" s="174"/>
      <c r="G3" s="174"/>
      <c r="H3" s="174"/>
      <c r="I3" s="174"/>
      <c r="J3" s="55"/>
      <c r="K3" s="55"/>
      <c r="L3" s="55"/>
      <c r="M3" s="55"/>
    </row>
    <row r="4" spans="1:13" ht="28.5" customHeigh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ht="21.75" thickBot="1" x14ac:dyDescent="0.4">
      <c r="A5" s="55"/>
      <c r="B5" s="55" t="s">
        <v>45</v>
      </c>
      <c r="C5" s="55" t="s">
        <v>44</v>
      </c>
      <c r="D5" s="128" t="s">
        <v>140</v>
      </c>
      <c r="E5" s="55"/>
      <c r="F5" s="55"/>
      <c r="G5" s="55"/>
      <c r="H5" s="55"/>
      <c r="I5" s="55"/>
      <c r="J5" s="55"/>
      <c r="K5" s="55"/>
      <c r="L5" s="55"/>
      <c r="M5" s="55"/>
    </row>
    <row r="6" spans="1:13" x14ac:dyDescent="0.25">
      <c r="A6" s="129" t="s">
        <v>129</v>
      </c>
      <c r="B6" s="130">
        <v>167597.84</v>
      </c>
      <c r="C6" s="107">
        <v>171284.77</v>
      </c>
      <c r="D6" s="55"/>
      <c r="E6" s="55"/>
      <c r="F6" s="55"/>
      <c r="G6" s="55"/>
      <c r="H6" s="55"/>
      <c r="I6" s="55"/>
      <c r="J6" s="55"/>
      <c r="K6" s="55"/>
      <c r="L6" s="55"/>
      <c r="M6" s="55"/>
    </row>
    <row r="7" spans="1:13" x14ac:dyDescent="0.25">
      <c r="A7" s="108" t="s">
        <v>130</v>
      </c>
      <c r="B7" s="84">
        <v>155640</v>
      </c>
      <c r="C7" s="109">
        <v>184067.48</v>
      </c>
      <c r="D7" s="81"/>
    </row>
    <row r="8" spans="1:13" x14ac:dyDescent="0.25">
      <c r="A8" s="108" t="s">
        <v>131</v>
      </c>
      <c r="B8" s="84">
        <v>180388.49</v>
      </c>
      <c r="C8" s="147">
        <v>176867.74</v>
      </c>
      <c r="D8" s="143"/>
    </row>
    <row r="9" spans="1:13" x14ac:dyDescent="0.25">
      <c r="A9" s="108" t="s">
        <v>132</v>
      </c>
      <c r="B9" s="84">
        <v>155260.16</v>
      </c>
      <c r="C9" s="148">
        <v>156172.99</v>
      </c>
      <c r="D9" s="81"/>
    </row>
    <row r="10" spans="1:13" x14ac:dyDescent="0.25">
      <c r="A10" s="108" t="s">
        <v>136</v>
      </c>
      <c r="B10" s="84">
        <v>154717.99</v>
      </c>
      <c r="C10" s="149">
        <v>154530.47</v>
      </c>
      <c r="D10" s="143"/>
    </row>
    <row r="11" spans="1:13" x14ac:dyDescent="0.25">
      <c r="A11" s="108" t="s">
        <v>141</v>
      </c>
      <c r="B11" s="146">
        <v>152782.85999999999</v>
      </c>
      <c r="C11" s="150">
        <v>159024.14000000001</v>
      </c>
      <c r="D11" s="131"/>
    </row>
    <row r="12" spans="1:13" ht="15.75" thickBot="1" x14ac:dyDescent="0.3">
      <c r="A12" s="113"/>
      <c r="B12" s="114"/>
      <c r="C12" s="151"/>
      <c r="D12" s="143"/>
    </row>
    <row r="13" spans="1:13" x14ac:dyDescent="0.25">
      <c r="B13" s="82">
        <f>SUM(B6:B11)</f>
        <v>966387.34</v>
      </c>
      <c r="C13" s="82">
        <f>SUM(C6:C11)</f>
        <v>1001947.59</v>
      </c>
      <c r="D13" s="81"/>
    </row>
    <row r="15" spans="1:13" x14ac:dyDescent="0.25">
      <c r="D15" s="81"/>
    </row>
    <row r="17" spans="1:11" x14ac:dyDescent="0.25">
      <c r="D17" s="73"/>
    </row>
    <row r="18" spans="1:11" x14ac:dyDescent="0.25">
      <c r="D18" s="81"/>
    </row>
    <row r="19" spans="1:11" ht="13.7" customHeight="1" thickBot="1" x14ac:dyDescent="0.3">
      <c r="D19" s="143"/>
      <c r="G19" t="s">
        <v>122</v>
      </c>
      <c r="I19" t="s">
        <v>119</v>
      </c>
      <c r="J19" t="s">
        <v>118</v>
      </c>
    </row>
    <row r="20" spans="1:11" ht="12.95" customHeight="1" x14ac:dyDescent="0.25">
      <c r="G20" s="116" t="s">
        <v>24</v>
      </c>
      <c r="H20" s="117"/>
      <c r="I20" s="118">
        <v>50</v>
      </c>
      <c r="J20" s="119">
        <v>250</v>
      </c>
      <c r="K20" s="20" t="s">
        <v>24</v>
      </c>
    </row>
    <row r="21" spans="1:11" ht="12.95" customHeight="1" x14ac:dyDescent="0.25">
      <c r="A21" s="15"/>
      <c r="B21" s="15" t="s">
        <v>139</v>
      </c>
      <c r="C21" s="15" t="s">
        <v>134</v>
      </c>
      <c r="D21" s="16"/>
      <c r="E21" s="16"/>
      <c r="F21" s="16"/>
      <c r="G21" s="120" t="s">
        <v>25</v>
      </c>
      <c r="H21" s="121"/>
      <c r="I21" s="89">
        <v>3396.46</v>
      </c>
      <c r="J21" s="122">
        <v>25304.32</v>
      </c>
      <c r="K21" s="20" t="s">
        <v>25</v>
      </c>
    </row>
    <row r="22" spans="1:11" ht="12.95" customHeight="1" x14ac:dyDescent="0.25">
      <c r="A22" s="12" t="s">
        <v>24</v>
      </c>
      <c r="B22" s="15">
        <f>I20</f>
        <v>50</v>
      </c>
      <c r="C22" s="141">
        <f>J20</f>
        <v>250</v>
      </c>
      <c r="D22" s="16"/>
      <c r="E22" s="16"/>
      <c r="F22" s="16"/>
      <c r="G22" s="120" t="s">
        <v>27</v>
      </c>
      <c r="H22" s="121"/>
      <c r="I22" s="89">
        <v>6220</v>
      </c>
      <c r="J22" s="122">
        <v>6220</v>
      </c>
      <c r="K22" s="20" t="s">
        <v>27</v>
      </c>
    </row>
    <row r="23" spans="1:11" ht="12.95" customHeight="1" x14ac:dyDescent="0.25">
      <c r="A23" s="12" t="s">
        <v>25</v>
      </c>
      <c r="B23" s="15">
        <f t="shared" ref="B23:C38" si="0">I21</f>
        <v>3396.46</v>
      </c>
      <c r="C23" s="141">
        <f t="shared" si="0"/>
        <v>25304.32</v>
      </c>
      <c r="D23" s="16"/>
      <c r="E23" s="16"/>
      <c r="F23" s="16"/>
      <c r="G23" s="120" t="s">
        <v>28</v>
      </c>
      <c r="H23" s="121"/>
      <c r="I23" s="89">
        <v>62452.76</v>
      </c>
      <c r="J23" s="122">
        <v>190344.66</v>
      </c>
      <c r="K23" s="20" t="s">
        <v>28</v>
      </c>
    </row>
    <row r="24" spans="1:11" ht="12.95" customHeight="1" x14ac:dyDescent="0.25">
      <c r="A24" s="12" t="s">
        <v>27</v>
      </c>
      <c r="B24" s="15">
        <f t="shared" si="0"/>
        <v>6220</v>
      </c>
      <c r="C24" s="141">
        <f t="shared" si="0"/>
        <v>6220</v>
      </c>
      <c r="D24" s="16"/>
      <c r="E24" s="16" t="s">
        <v>54</v>
      </c>
      <c r="F24" s="90">
        <f>B25</f>
        <v>62452.76</v>
      </c>
      <c r="G24" s="120" t="s">
        <v>29</v>
      </c>
      <c r="H24" s="121"/>
      <c r="I24" s="89">
        <v>50809.49</v>
      </c>
      <c r="J24" s="122">
        <v>149955.45000000001</v>
      </c>
      <c r="K24" s="20" t="s">
        <v>29</v>
      </c>
    </row>
    <row r="25" spans="1:11" ht="12.95" customHeight="1" x14ac:dyDescent="0.25">
      <c r="A25" s="12" t="s">
        <v>28</v>
      </c>
      <c r="B25" s="15">
        <f t="shared" si="0"/>
        <v>62452.76</v>
      </c>
      <c r="C25" s="141">
        <f t="shared" si="0"/>
        <v>190344.66</v>
      </c>
      <c r="D25" s="16"/>
      <c r="E25" s="16" t="s">
        <v>55</v>
      </c>
      <c r="F25" s="16">
        <f>B26</f>
        <v>50809.49</v>
      </c>
      <c r="G25" s="120" t="s">
        <v>30</v>
      </c>
      <c r="H25" s="121"/>
      <c r="I25" s="89">
        <v>120</v>
      </c>
      <c r="J25" s="122">
        <v>2620</v>
      </c>
      <c r="K25" s="20" t="s">
        <v>30</v>
      </c>
    </row>
    <row r="26" spans="1:11" ht="12.95" customHeight="1" x14ac:dyDescent="0.25">
      <c r="A26" s="12" t="s">
        <v>29</v>
      </c>
      <c r="B26" s="15">
        <f t="shared" si="0"/>
        <v>50809.49</v>
      </c>
      <c r="C26" s="141">
        <f t="shared" si="0"/>
        <v>149955.45000000001</v>
      </c>
      <c r="D26" s="16"/>
      <c r="E26" s="16" t="s">
        <v>56</v>
      </c>
      <c r="F26" s="16">
        <f>SUM(B23,B27,B28:B31,B35:B38)</f>
        <v>15914.699999999999</v>
      </c>
      <c r="G26" s="120" t="s">
        <v>31</v>
      </c>
      <c r="H26" s="121"/>
      <c r="I26" s="89">
        <v>2942.36</v>
      </c>
      <c r="J26" s="122">
        <v>2942.36</v>
      </c>
      <c r="K26" s="20" t="s">
        <v>31</v>
      </c>
    </row>
    <row r="27" spans="1:11" ht="12.95" customHeight="1" x14ac:dyDescent="0.25">
      <c r="A27" s="12" t="s">
        <v>30</v>
      </c>
      <c r="B27" s="15">
        <f t="shared" si="0"/>
        <v>120</v>
      </c>
      <c r="C27" s="141">
        <f t="shared" si="0"/>
        <v>2620</v>
      </c>
      <c r="D27" s="16"/>
      <c r="E27" s="16" t="s">
        <v>57</v>
      </c>
      <c r="F27" s="16">
        <f>B22+B24</f>
        <v>6270</v>
      </c>
      <c r="G27" s="120" t="s">
        <v>32</v>
      </c>
      <c r="H27" s="121"/>
      <c r="I27" s="89">
        <v>2019</v>
      </c>
      <c r="J27" s="122">
        <v>3504</v>
      </c>
      <c r="K27" s="20" t="s">
        <v>32</v>
      </c>
    </row>
    <row r="28" spans="1:11" ht="12.95" customHeight="1" x14ac:dyDescent="0.25">
      <c r="A28" s="12" t="s">
        <v>31</v>
      </c>
      <c r="B28" s="15">
        <f t="shared" si="0"/>
        <v>2942.36</v>
      </c>
      <c r="C28" s="141">
        <f t="shared" si="0"/>
        <v>2942.36</v>
      </c>
      <c r="D28" s="16"/>
      <c r="E28" s="16" t="s">
        <v>58</v>
      </c>
      <c r="F28" s="16">
        <f>SUM(B32:B34)</f>
        <v>17335.91</v>
      </c>
      <c r="G28" s="120" t="s">
        <v>34</v>
      </c>
      <c r="H28" s="121"/>
      <c r="I28" s="89">
        <v>3470</v>
      </c>
      <c r="J28" s="122">
        <v>9365</v>
      </c>
      <c r="K28" s="20" t="s">
        <v>34</v>
      </c>
    </row>
    <row r="29" spans="1:11" ht="12.95" customHeight="1" x14ac:dyDescent="0.25">
      <c r="A29" s="12" t="s">
        <v>32</v>
      </c>
      <c r="B29" s="15">
        <f t="shared" si="0"/>
        <v>2019</v>
      </c>
      <c r="C29" s="141">
        <f t="shared" si="0"/>
        <v>3504</v>
      </c>
      <c r="D29" s="16"/>
      <c r="E29" s="20" t="s">
        <v>95</v>
      </c>
      <c r="F29" s="20">
        <f>SUM(F24:F28)</f>
        <v>152782.86000000002</v>
      </c>
      <c r="G29" s="120" t="s">
        <v>35</v>
      </c>
      <c r="H29" s="121"/>
      <c r="I29" s="89">
        <v>3885</v>
      </c>
      <c r="J29" s="122">
        <v>9609</v>
      </c>
      <c r="K29" s="20" t="s">
        <v>35</v>
      </c>
    </row>
    <row r="30" spans="1:11" ht="12.95" customHeight="1" x14ac:dyDescent="0.25">
      <c r="A30" s="12" t="s">
        <v>34</v>
      </c>
      <c r="B30" s="15">
        <f t="shared" si="0"/>
        <v>3470</v>
      </c>
      <c r="C30" s="141">
        <f t="shared" si="0"/>
        <v>9365</v>
      </c>
      <c r="D30" s="16"/>
      <c r="E30" s="16"/>
      <c r="F30" s="16"/>
      <c r="G30" s="120" t="s">
        <v>36</v>
      </c>
      <c r="H30" s="121"/>
      <c r="I30" s="89">
        <v>0</v>
      </c>
      <c r="J30" s="122">
        <v>0</v>
      </c>
      <c r="K30" s="20" t="s">
        <v>36</v>
      </c>
    </row>
    <row r="31" spans="1:11" ht="12.95" customHeight="1" x14ac:dyDescent="0.25">
      <c r="A31" s="12" t="s">
        <v>35</v>
      </c>
      <c r="B31" s="15">
        <f t="shared" si="0"/>
        <v>3885</v>
      </c>
      <c r="C31" s="141">
        <f t="shared" si="0"/>
        <v>9609</v>
      </c>
      <c r="D31" s="16"/>
      <c r="E31" s="16"/>
      <c r="F31" s="16"/>
      <c r="G31" s="120" t="s">
        <v>37</v>
      </c>
      <c r="H31" s="121"/>
      <c r="I31" s="89">
        <v>17335.91</v>
      </c>
      <c r="J31" s="122">
        <v>50294.78</v>
      </c>
      <c r="K31" s="20" t="s">
        <v>37</v>
      </c>
    </row>
    <row r="32" spans="1:11" ht="12.95" customHeight="1" x14ac:dyDescent="0.25">
      <c r="A32" s="12" t="s">
        <v>36</v>
      </c>
      <c r="B32" s="15">
        <f t="shared" si="0"/>
        <v>0</v>
      </c>
      <c r="C32" s="141">
        <f t="shared" si="0"/>
        <v>0</v>
      </c>
      <c r="D32" s="16"/>
      <c r="E32" s="16"/>
      <c r="F32" s="16"/>
      <c r="G32" s="120" t="s">
        <v>38</v>
      </c>
      <c r="H32" s="121"/>
      <c r="I32" s="89">
        <v>0</v>
      </c>
      <c r="J32" s="122">
        <v>0</v>
      </c>
      <c r="K32" s="20" t="s">
        <v>38</v>
      </c>
    </row>
    <row r="33" spans="1:12" ht="12.95" customHeight="1" x14ac:dyDescent="0.25">
      <c r="A33" s="12" t="s">
        <v>37</v>
      </c>
      <c r="B33" s="15">
        <f t="shared" si="0"/>
        <v>17335.91</v>
      </c>
      <c r="C33" s="141">
        <f t="shared" si="0"/>
        <v>50294.78</v>
      </c>
      <c r="D33" s="16"/>
      <c r="E33" s="16"/>
      <c r="F33" s="16"/>
      <c r="G33" s="120" t="s">
        <v>39</v>
      </c>
      <c r="H33" s="121"/>
      <c r="I33" s="89">
        <v>2220.23</v>
      </c>
      <c r="J33" s="122">
        <v>7089.23</v>
      </c>
      <c r="K33" s="20" t="s">
        <v>39</v>
      </c>
    </row>
    <row r="34" spans="1:12" ht="12.95" customHeight="1" x14ac:dyDescent="0.25">
      <c r="A34" s="12" t="s">
        <v>38</v>
      </c>
      <c r="B34" s="15">
        <f t="shared" si="0"/>
        <v>0</v>
      </c>
      <c r="C34" s="141">
        <f t="shared" si="0"/>
        <v>0</v>
      </c>
      <c r="D34" s="16"/>
      <c r="E34" s="16"/>
      <c r="F34" s="16"/>
      <c r="G34" s="120" t="s">
        <v>40</v>
      </c>
      <c r="H34" s="121"/>
      <c r="I34" s="89">
        <v>2.13</v>
      </c>
      <c r="J34" s="122">
        <v>65.19</v>
      </c>
      <c r="K34" s="20" t="s">
        <v>40</v>
      </c>
    </row>
    <row r="35" spans="1:12" ht="12.95" customHeight="1" x14ac:dyDescent="0.25">
      <c r="A35" s="12" t="s">
        <v>39</v>
      </c>
      <c r="B35" s="15">
        <f t="shared" si="0"/>
        <v>2220.23</v>
      </c>
      <c r="C35" s="141">
        <f t="shared" si="0"/>
        <v>7089.23</v>
      </c>
      <c r="D35" s="16"/>
      <c r="E35" s="16"/>
      <c r="F35" s="16"/>
      <c r="G35" s="120" t="s">
        <v>41</v>
      </c>
      <c r="H35" s="121"/>
      <c r="I35" s="89">
        <v>-2578.44</v>
      </c>
      <c r="J35" s="122">
        <v>2276.7800000000002</v>
      </c>
      <c r="K35" s="20" t="s">
        <v>41</v>
      </c>
    </row>
    <row r="36" spans="1:12" ht="12.95" customHeight="1" x14ac:dyDescent="0.25">
      <c r="A36" s="12" t="s">
        <v>40</v>
      </c>
      <c r="B36" s="15">
        <f t="shared" si="0"/>
        <v>2.13</v>
      </c>
      <c r="C36" s="141">
        <f t="shared" si="0"/>
        <v>65.19</v>
      </c>
      <c r="D36" s="16"/>
      <c r="E36" s="16"/>
      <c r="F36" s="16"/>
      <c r="G36" s="120" t="s">
        <v>42</v>
      </c>
      <c r="H36" s="121"/>
      <c r="I36" s="89">
        <v>437.96</v>
      </c>
      <c r="J36" s="122">
        <v>3051.62</v>
      </c>
      <c r="K36" s="60" t="s">
        <v>42</v>
      </c>
    </row>
    <row r="37" spans="1:12" ht="12.95" customHeight="1" thickBot="1" x14ac:dyDescent="0.3">
      <c r="A37" s="12" t="s">
        <v>41</v>
      </c>
      <c r="B37" s="15">
        <f t="shared" si="0"/>
        <v>-2578.44</v>
      </c>
      <c r="C37" s="141">
        <f t="shared" si="0"/>
        <v>2276.7800000000002</v>
      </c>
      <c r="D37" s="16"/>
      <c r="E37" s="16"/>
      <c r="F37" s="16"/>
      <c r="G37" s="123"/>
      <c r="H37" s="124"/>
      <c r="I37" s="124">
        <v>152782.85999999999</v>
      </c>
      <c r="J37" s="124">
        <v>462942.39</v>
      </c>
      <c r="K37" s="60"/>
    </row>
    <row r="38" spans="1:12" ht="12.95" customHeight="1" thickBot="1" x14ac:dyDescent="0.3">
      <c r="A38" s="12" t="s">
        <v>42</v>
      </c>
      <c r="B38" s="15">
        <f t="shared" si="0"/>
        <v>437.96</v>
      </c>
      <c r="C38" s="141">
        <f t="shared" si="0"/>
        <v>3051.62</v>
      </c>
      <c r="D38" s="16"/>
      <c r="E38" s="16"/>
      <c r="F38" s="16"/>
      <c r="G38" s="123"/>
      <c r="H38" s="124"/>
      <c r="I38" s="124"/>
      <c r="J38" s="125"/>
      <c r="K38" s="20"/>
    </row>
    <row r="39" spans="1:12" ht="12.95" customHeight="1" x14ac:dyDescent="0.25">
      <c r="A39" s="25"/>
      <c r="B39" s="35">
        <f>SUM(B22:B38)</f>
        <v>152782.86000000002</v>
      </c>
      <c r="C39" s="43">
        <f>SUM(C22:C38)</f>
        <v>462892.39000000007</v>
      </c>
      <c r="G39" s="166"/>
      <c r="H39" s="166"/>
      <c r="I39" s="142"/>
      <c r="J39" s="63"/>
      <c r="K39" s="63"/>
    </row>
    <row r="40" spans="1:12" ht="12.95" customHeight="1" x14ac:dyDescent="0.25">
      <c r="A40" s="12"/>
      <c r="B40" s="15"/>
      <c r="C40" s="141"/>
      <c r="G40" s="166"/>
      <c r="H40" s="166"/>
      <c r="I40" s="142"/>
      <c r="J40" s="63"/>
      <c r="K40" s="142"/>
    </row>
    <row r="41" spans="1:12" ht="12.95" customHeight="1" x14ac:dyDescent="0.25">
      <c r="A41" s="3"/>
      <c r="B41" t="s">
        <v>138</v>
      </c>
      <c r="G41" s="166"/>
      <c r="H41" s="166"/>
      <c r="I41" s="142"/>
      <c r="J41" s="63"/>
      <c r="K41" s="142"/>
    </row>
    <row r="42" spans="1:12" ht="12.95" customHeight="1" x14ac:dyDescent="0.25">
      <c r="A42" s="3"/>
      <c r="G42" s="166"/>
      <c r="H42" s="166"/>
      <c r="I42" s="142"/>
      <c r="J42" s="63"/>
      <c r="K42" s="142"/>
    </row>
    <row r="43" spans="1:12" ht="12.95" customHeight="1" x14ac:dyDescent="0.25">
      <c r="A43" s="3" t="s">
        <v>41</v>
      </c>
      <c r="B43">
        <f>I36</f>
        <v>437.96</v>
      </c>
      <c r="C43">
        <f>J36</f>
        <v>3051.62</v>
      </c>
      <c r="G43" s="166"/>
      <c r="H43" s="166"/>
      <c r="I43" s="142"/>
      <c r="J43" s="63"/>
      <c r="K43" s="142"/>
    </row>
    <row r="44" spans="1:12" ht="12.95" customHeight="1" x14ac:dyDescent="0.25">
      <c r="A44" s="3" t="s">
        <v>42</v>
      </c>
      <c r="B44">
        <f>I37</f>
        <v>152782.85999999999</v>
      </c>
      <c r="C44">
        <f>J37</f>
        <v>462942.39</v>
      </c>
      <c r="G44" s="166"/>
      <c r="H44" s="166"/>
      <c r="I44" s="142"/>
      <c r="J44" s="63"/>
      <c r="K44" s="142"/>
      <c r="L44" s="63"/>
    </row>
    <row r="45" spans="1:12" ht="12.95" customHeight="1" x14ac:dyDescent="0.25">
      <c r="B45" s="2">
        <f>SUM(B39:B44)</f>
        <v>306003.68</v>
      </c>
      <c r="C45" s="2">
        <f>SUM(C39:C44)</f>
        <v>928886.40000000014</v>
      </c>
      <c r="G45" s="166"/>
      <c r="H45" s="166"/>
      <c r="I45" s="142"/>
      <c r="J45" s="63"/>
      <c r="K45" s="142"/>
      <c r="L45" s="63"/>
    </row>
    <row r="46" spans="1:12" ht="12.95" customHeight="1" x14ac:dyDescent="0.25">
      <c r="G46" s="166"/>
      <c r="H46" s="166"/>
      <c r="I46" s="142"/>
      <c r="J46" s="63"/>
      <c r="K46" s="142"/>
      <c r="L46" s="63"/>
    </row>
    <row r="47" spans="1:12" ht="12.95" customHeight="1" x14ac:dyDescent="0.25">
      <c r="G47" s="166"/>
      <c r="H47" s="166"/>
      <c r="I47" s="142"/>
      <c r="J47" s="63"/>
      <c r="K47" s="142"/>
      <c r="L47" s="63"/>
    </row>
    <row r="48" spans="1:12" ht="12.95" customHeight="1" x14ac:dyDescent="0.25">
      <c r="G48" s="166"/>
      <c r="H48" s="166"/>
      <c r="I48" s="142"/>
      <c r="J48" s="63"/>
      <c r="K48" s="142"/>
      <c r="L48" s="63"/>
    </row>
    <row r="49" spans="7:12" ht="12.95" customHeight="1" x14ac:dyDescent="0.25">
      <c r="G49" s="166"/>
      <c r="H49" s="166"/>
      <c r="I49" s="142"/>
      <c r="J49" s="63"/>
      <c r="K49" s="142"/>
      <c r="L49" s="63"/>
    </row>
    <row r="50" spans="7:12" ht="12.95" customHeight="1" x14ac:dyDescent="0.25">
      <c r="G50" s="166"/>
      <c r="H50" s="166"/>
      <c r="I50" s="142"/>
      <c r="J50" s="63"/>
      <c r="K50" s="142"/>
      <c r="L50" s="63"/>
    </row>
    <row r="51" spans="7:12" ht="12.95" customHeight="1" x14ac:dyDescent="0.25">
      <c r="G51" s="166"/>
      <c r="H51" s="166"/>
      <c r="I51" s="142"/>
      <c r="J51" s="63"/>
      <c r="K51" s="142"/>
      <c r="L51" s="63"/>
    </row>
    <row r="52" spans="7:12" ht="12.95" customHeight="1" x14ac:dyDescent="0.25">
      <c r="G52" s="166"/>
      <c r="H52" s="166"/>
      <c r="I52" s="142"/>
      <c r="J52" s="63"/>
      <c r="K52" s="142"/>
      <c r="L52" s="63"/>
    </row>
    <row r="53" spans="7:12" ht="12.95" customHeight="1" x14ac:dyDescent="0.25">
      <c r="G53" s="166"/>
      <c r="H53" s="166"/>
      <c r="I53" s="142"/>
      <c r="J53" s="63"/>
      <c r="K53" s="142"/>
      <c r="L53" s="63"/>
    </row>
    <row r="54" spans="7:12" ht="12.95" customHeight="1" x14ac:dyDescent="0.25">
      <c r="G54" s="166"/>
      <c r="H54" s="166"/>
      <c r="I54" s="142"/>
      <c r="J54" s="63"/>
      <c r="K54" s="142"/>
      <c r="L54" s="63"/>
    </row>
    <row r="55" spans="7:12" ht="12.95" customHeight="1" x14ac:dyDescent="0.25">
      <c r="G55" s="166"/>
      <c r="H55" s="166"/>
      <c r="I55" s="142"/>
      <c r="J55" s="63"/>
      <c r="K55" s="142"/>
      <c r="L55" s="63"/>
    </row>
    <row r="56" spans="7:12" ht="12.95" customHeight="1" x14ac:dyDescent="0.25">
      <c r="G56" s="166"/>
      <c r="H56" s="166"/>
      <c r="I56" s="142"/>
      <c r="J56" s="63"/>
      <c r="K56" s="142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73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141">
        <v>-1623.12</v>
      </c>
      <c r="L86" s="74"/>
    </row>
    <row r="87" spans="1:12" ht="12.95" customHeight="1" x14ac:dyDescent="0.25">
      <c r="A87" s="140"/>
      <c r="B87" s="140"/>
      <c r="C87" s="140" t="s">
        <v>23</v>
      </c>
      <c r="D87" s="140"/>
      <c r="E87">
        <v>64386.28</v>
      </c>
      <c r="F87" s="73"/>
      <c r="G87" s="14"/>
      <c r="H87" s="11" t="s">
        <v>69</v>
      </c>
      <c r="I87" s="11"/>
      <c r="J87" s="11"/>
      <c r="K87" s="141">
        <v>-367.68</v>
      </c>
      <c r="L87" s="74"/>
    </row>
    <row r="88" spans="1:12" ht="12.95" customHeight="1" x14ac:dyDescent="0.25">
      <c r="A88" s="140"/>
      <c r="B88" s="140"/>
      <c r="C88" s="140" t="s">
        <v>22</v>
      </c>
      <c r="D88" s="140"/>
      <c r="E88">
        <v>4705</v>
      </c>
      <c r="F88" s="73"/>
      <c r="G88" s="14"/>
      <c r="H88" s="11" t="s">
        <v>70</v>
      </c>
      <c r="I88" s="11"/>
      <c r="J88" s="11"/>
      <c r="K88" s="141">
        <v>32.46</v>
      </c>
      <c r="L88" s="74"/>
    </row>
    <row r="89" spans="1:12" ht="12.95" customHeight="1" x14ac:dyDescent="0.25">
      <c r="A89" s="140"/>
      <c r="B89" s="140"/>
      <c r="C89" s="140" t="s">
        <v>21</v>
      </c>
      <c r="D89" s="140"/>
      <c r="E89">
        <v>0</v>
      </c>
      <c r="F89" s="73"/>
      <c r="G89" s="14"/>
      <c r="H89" s="11" t="s">
        <v>71</v>
      </c>
      <c r="I89" s="11"/>
      <c r="J89" s="11"/>
      <c r="K89" s="141">
        <v>598.54</v>
      </c>
      <c r="L89" s="74"/>
    </row>
    <row r="90" spans="1:12" ht="12.95" customHeight="1" x14ac:dyDescent="0.25">
      <c r="A90" s="140"/>
      <c r="B90" s="140"/>
      <c r="C90" s="140" t="s">
        <v>20</v>
      </c>
      <c r="D90" s="140"/>
      <c r="E90">
        <v>25092.76</v>
      </c>
      <c r="F90" s="94"/>
      <c r="G90" s="14"/>
      <c r="H90" s="11" t="s">
        <v>72</v>
      </c>
      <c r="I90" s="11"/>
      <c r="J90" s="11"/>
      <c r="K90" s="141">
        <v>1449.53</v>
      </c>
      <c r="L90" s="73"/>
    </row>
    <row r="91" spans="1:12" ht="12.95" customHeight="1" x14ac:dyDescent="0.25">
      <c r="A91" s="140"/>
      <c r="B91" s="140"/>
      <c r="C91" s="140" t="s">
        <v>19</v>
      </c>
      <c r="D91" s="140"/>
      <c r="E91" s="94">
        <v>91301.04</v>
      </c>
      <c r="F91" s="73"/>
      <c r="G91" s="14"/>
      <c r="H91" s="11" t="s">
        <v>73</v>
      </c>
      <c r="I91" s="11"/>
      <c r="J91" s="11"/>
      <c r="K91">
        <v>5499.87</v>
      </c>
      <c r="L91" s="73"/>
    </row>
    <row r="92" spans="1:12" ht="12.95" customHeight="1" x14ac:dyDescent="0.25">
      <c r="A92" s="140"/>
      <c r="B92" s="140"/>
      <c r="C92" s="140" t="s">
        <v>18</v>
      </c>
      <c r="D92" s="140"/>
      <c r="F92" s="94"/>
      <c r="G92" s="14"/>
      <c r="H92" s="11" t="s">
        <v>74</v>
      </c>
      <c r="I92" s="11"/>
      <c r="J92" s="11"/>
      <c r="K92">
        <v>55344.74</v>
      </c>
    </row>
    <row r="93" spans="1:12" ht="12.95" customHeight="1" x14ac:dyDescent="0.25">
      <c r="A93" s="140"/>
      <c r="B93" s="140"/>
      <c r="C93" s="140" t="s">
        <v>17</v>
      </c>
      <c r="D93" s="140"/>
      <c r="E93" s="94">
        <v>60</v>
      </c>
      <c r="F93" s="94"/>
      <c r="G93" s="14"/>
      <c r="H93" s="11" t="s">
        <v>75</v>
      </c>
      <c r="I93" s="11"/>
      <c r="J93" s="11"/>
      <c r="K93" s="63">
        <v>5312.24</v>
      </c>
      <c r="L93" s="143"/>
    </row>
    <row r="94" spans="1:12" ht="12.95" customHeight="1" x14ac:dyDescent="0.25">
      <c r="A94" s="140"/>
      <c r="B94" s="140"/>
      <c r="C94" s="140" t="s">
        <v>16</v>
      </c>
      <c r="D94" s="140"/>
      <c r="E94" s="94">
        <v>50</v>
      </c>
      <c r="F94" s="94"/>
      <c r="G94" s="14"/>
      <c r="H94" s="11" t="s">
        <v>76</v>
      </c>
      <c r="I94" s="11"/>
      <c r="J94" s="11"/>
      <c r="K94">
        <f>7305.9+57562.76</f>
        <v>64868.66</v>
      </c>
    </row>
    <row r="95" spans="1:12" ht="12.95" customHeight="1" x14ac:dyDescent="0.25">
      <c r="A95" s="140"/>
      <c r="B95" s="140"/>
      <c r="C95" s="140" t="s">
        <v>15</v>
      </c>
      <c r="D95" s="140"/>
      <c r="F95" s="94"/>
      <c r="G95" s="14"/>
      <c r="H95" s="11" t="s">
        <v>77</v>
      </c>
      <c r="I95" s="11"/>
      <c r="J95" s="11" t="s">
        <v>96</v>
      </c>
      <c r="K95" s="11"/>
    </row>
    <row r="96" spans="1:12" ht="12.95" customHeight="1" x14ac:dyDescent="0.25">
      <c r="A96" s="140"/>
      <c r="B96" s="140"/>
      <c r="C96" s="140" t="s">
        <v>14</v>
      </c>
      <c r="D96" s="140"/>
      <c r="F96" s="94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140"/>
      <c r="B97" s="140"/>
      <c r="C97" s="140" t="s">
        <v>13</v>
      </c>
      <c r="D97" s="140"/>
      <c r="E97" s="94">
        <v>312850.21000000002</v>
      </c>
      <c r="F97" s="94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140"/>
      <c r="B98" s="140"/>
      <c r="C98" s="140" t="s">
        <v>12</v>
      </c>
      <c r="D98" s="140"/>
      <c r="E98" s="94">
        <v>268294.46999999997</v>
      </c>
      <c r="F98" s="94"/>
      <c r="G98" s="14"/>
      <c r="H98" s="11"/>
      <c r="I98" s="11"/>
      <c r="J98" s="11"/>
      <c r="K98" s="27">
        <f>SUM(K86:K97)</f>
        <v>131115.24</v>
      </c>
    </row>
    <row r="99" spans="1:14" ht="12.95" customHeight="1" x14ac:dyDescent="0.25">
      <c r="A99" s="140"/>
      <c r="B99" s="140"/>
      <c r="C99" s="140" t="s">
        <v>10</v>
      </c>
      <c r="D99" s="140"/>
      <c r="E99">
        <v>35342.25</v>
      </c>
      <c r="F99" s="94"/>
      <c r="G99" s="14"/>
      <c r="H99" s="11"/>
      <c r="I99" s="96"/>
      <c r="J99" s="96"/>
      <c r="K99" s="11"/>
    </row>
    <row r="100" spans="1:14" ht="12.95" customHeight="1" x14ac:dyDescent="0.25">
      <c r="A100" s="140"/>
      <c r="B100" s="140"/>
      <c r="C100" s="140" t="s">
        <v>9</v>
      </c>
      <c r="D100" s="140"/>
      <c r="E100">
        <v>13.22</v>
      </c>
      <c r="F100" s="94"/>
      <c r="G100" s="14"/>
      <c r="H100" s="11"/>
      <c r="I100" s="11"/>
      <c r="J100" s="11"/>
      <c r="K100" s="11"/>
    </row>
    <row r="101" spans="1:14" ht="12.95" customHeight="1" x14ac:dyDescent="0.25">
      <c r="A101" s="140"/>
      <c r="B101" s="140"/>
      <c r="C101" s="140" t="s">
        <v>8</v>
      </c>
      <c r="D101" s="140"/>
      <c r="E101">
        <v>10736.36</v>
      </c>
      <c r="F101" s="94"/>
      <c r="G101" s="14"/>
      <c r="H101" s="11"/>
      <c r="I101" s="95"/>
      <c r="J101" s="95"/>
      <c r="K101" s="11"/>
    </row>
    <row r="102" spans="1:14" ht="12.95" customHeight="1" x14ac:dyDescent="0.25">
      <c r="A102" s="11"/>
      <c r="B102" s="11"/>
      <c r="C102" s="11"/>
      <c r="D102" s="11"/>
      <c r="E102" s="11">
        <f>SUM(E87:E101)</f>
        <v>812831.59</v>
      </c>
      <c r="F102" s="11"/>
      <c r="G102" s="11">
        <f>SUM(E86:F101)</f>
        <v>812831.59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145"/>
      <c r="D103" s="145"/>
      <c r="E103" s="145"/>
      <c r="F103" s="145"/>
      <c r="G103" s="170"/>
      <c r="H103" s="170"/>
      <c r="I103" s="145"/>
      <c r="J103" s="92"/>
      <c r="K103" s="11"/>
    </row>
    <row r="104" spans="1:14" ht="12.95" customHeight="1" x14ac:dyDescent="0.25">
      <c r="C104" s="145"/>
      <c r="D104" s="145"/>
      <c r="E104" s="145"/>
      <c r="F104" s="145"/>
      <c r="G104" s="170"/>
      <c r="H104" s="170"/>
      <c r="I104" s="145"/>
      <c r="J104" s="92"/>
      <c r="L104" s="47"/>
      <c r="M104" s="47"/>
    </row>
    <row r="105" spans="1:14" ht="12.95" customHeight="1" x14ac:dyDescent="0.25">
      <c r="A105" s="47"/>
      <c r="B105" s="47"/>
      <c r="C105" s="145"/>
      <c r="D105" s="145"/>
      <c r="E105" s="145"/>
      <c r="F105" s="145"/>
      <c r="G105" s="170"/>
      <c r="H105" s="170"/>
      <c r="I105" s="145"/>
      <c r="J105" s="92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145"/>
      <c r="D106" s="145"/>
      <c r="E106" s="145"/>
      <c r="F106" s="145"/>
      <c r="G106" s="170"/>
      <c r="H106" s="170"/>
      <c r="I106" s="145"/>
      <c r="J106" s="92"/>
    </row>
    <row r="107" spans="1:14" ht="12.95" customHeight="1" x14ac:dyDescent="0.25">
      <c r="A107" s="47"/>
      <c r="B107" s="47"/>
      <c r="C107" s="145"/>
      <c r="D107" s="145"/>
      <c r="E107" s="145"/>
      <c r="F107" s="145"/>
      <c r="G107" s="170"/>
      <c r="H107" s="170"/>
      <c r="I107" s="145"/>
      <c r="J107" s="92"/>
      <c r="K107" s="47"/>
      <c r="L107" s="144"/>
      <c r="M107" s="47"/>
      <c r="N107" s="47"/>
    </row>
    <row r="108" spans="1:14" ht="12.95" customHeight="1" x14ac:dyDescent="0.25">
      <c r="A108" s="144"/>
      <c r="B108" s="53"/>
      <c r="C108" s="145"/>
      <c r="D108" s="145"/>
      <c r="E108" s="145"/>
      <c r="F108" s="145"/>
      <c r="G108" s="170"/>
      <c r="H108" s="170"/>
      <c r="I108" s="145"/>
      <c r="J108" s="92"/>
      <c r="K108" s="53"/>
      <c r="L108" s="47"/>
      <c r="M108" s="47"/>
      <c r="N108" s="47"/>
    </row>
    <row r="109" spans="1:14" ht="12.95" customHeight="1" x14ac:dyDescent="0.25">
      <c r="A109" s="47"/>
      <c r="B109" s="47"/>
      <c r="C109" s="145"/>
      <c r="D109" s="145"/>
      <c r="E109" s="145"/>
      <c r="F109" s="145"/>
      <c r="G109" s="170"/>
      <c r="H109" s="170"/>
      <c r="I109" s="145"/>
      <c r="J109" s="92"/>
      <c r="K109" s="47"/>
      <c r="L109" s="47"/>
      <c r="M109" s="47"/>
      <c r="N109" s="47"/>
    </row>
    <row r="110" spans="1:14" ht="12.95" customHeight="1" x14ac:dyDescent="0.25">
      <c r="A110" s="144"/>
      <c r="B110" s="144"/>
      <c r="C110" s="145"/>
      <c r="D110" s="145"/>
      <c r="E110" s="145"/>
      <c r="F110" s="145"/>
      <c r="G110" s="170"/>
      <c r="H110" s="170"/>
      <c r="I110" s="145"/>
      <c r="J110" s="92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152">
        <v>2776.32</v>
      </c>
      <c r="D111" s="152">
        <v>119860.55</v>
      </c>
      <c r="E111" s="152">
        <v>141925.21</v>
      </c>
      <c r="F111" s="152">
        <v>59588.19</v>
      </c>
      <c r="G111" s="170"/>
      <c r="H111" s="170"/>
      <c r="I111" s="145"/>
      <c r="J111" s="92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145"/>
      <c r="D112" s="92"/>
      <c r="E112" s="47"/>
      <c r="H112" s="47"/>
    </row>
    <row r="113" spans="1:15" ht="12.95" customHeight="1" x14ac:dyDescent="0.25">
      <c r="C113" s="145"/>
      <c r="D113" s="145"/>
      <c r="E113" s="145"/>
      <c r="F113" s="145"/>
      <c r="G113" s="170"/>
      <c r="H113" s="170"/>
      <c r="I113" s="145"/>
      <c r="J113" s="92"/>
    </row>
    <row r="114" spans="1:15" ht="12.95" customHeight="1" x14ac:dyDescent="0.25">
      <c r="C114" s="145"/>
      <c r="D114" s="145"/>
      <c r="E114" s="145"/>
      <c r="F114" s="145"/>
    </row>
    <row r="115" spans="1:15" ht="12.95" customHeight="1" x14ac:dyDescent="0.25">
      <c r="C115" s="145"/>
      <c r="D115" s="145"/>
      <c r="E115" s="145"/>
      <c r="F115" s="145"/>
    </row>
    <row r="116" spans="1:15" ht="12.95" customHeight="1" x14ac:dyDescent="0.25">
      <c r="A116" t="s">
        <v>60</v>
      </c>
      <c r="C116" s="145"/>
      <c r="D116" s="145"/>
      <c r="E116" s="145"/>
      <c r="F116" s="145"/>
    </row>
    <row r="117" spans="1:15" ht="12.95" customHeight="1" x14ac:dyDescent="0.25">
      <c r="C117" s="145"/>
      <c r="D117" s="145"/>
      <c r="E117" s="145"/>
      <c r="F117" s="145"/>
    </row>
    <row r="118" spans="1:15" ht="12.95" customHeight="1" x14ac:dyDescent="0.25">
      <c r="C118" s="145"/>
      <c r="D118" s="145"/>
      <c r="E118" s="145"/>
      <c r="F118" s="145"/>
    </row>
    <row r="119" spans="1:15" ht="12.95" customHeight="1" x14ac:dyDescent="0.25">
      <c r="A119" s="139" t="s">
        <v>61</v>
      </c>
      <c r="B119" s="139" t="s">
        <v>63</v>
      </c>
      <c r="C119" s="139" t="s">
        <v>64</v>
      </c>
      <c r="D119" s="139" t="s">
        <v>65</v>
      </c>
      <c r="E119" s="126" t="s">
        <v>121</v>
      </c>
      <c r="F119" s="126" t="s">
        <v>95</v>
      </c>
    </row>
    <row r="120" spans="1:15" ht="12.95" customHeight="1" x14ac:dyDescent="0.25">
      <c r="A120">
        <v>2776.32</v>
      </c>
      <c r="B120">
        <v>119860.55</v>
      </c>
      <c r="C120">
        <v>141925.21</v>
      </c>
      <c r="D120">
        <v>59588.19</v>
      </c>
      <c r="E120">
        <v>7250</v>
      </c>
      <c r="F120" s="47">
        <f>SUM(A120:E120)</f>
        <v>331400.27</v>
      </c>
      <c r="G120" s="63"/>
    </row>
    <row r="121" spans="1:15" ht="13.7" customHeight="1" x14ac:dyDescent="0.25">
      <c r="G121" s="68"/>
      <c r="H121" s="68"/>
    </row>
    <row r="122" spans="1:15" ht="12.95" customHeight="1" x14ac:dyDescent="0.25">
      <c r="B122" t="s">
        <v>123</v>
      </c>
      <c r="C122" t="s">
        <v>53</v>
      </c>
      <c r="G122" s="68"/>
      <c r="H122" s="68"/>
      <c r="I122" s="19"/>
      <c r="J122" s="19"/>
    </row>
    <row r="123" spans="1:15" ht="12.95" customHeight="1" x14ac:dyDescent="0.25">
      <c r="A123" s="3" t="s">
        <v>24</v>
      </c>
      <c r="B123" s="91">
        <f t="shared" ref="B123:C130" si="1">B22</f>
        <v>50</v>
      </c>
      <c r="C123" s="63">
        <f t="shared" si="1"/>
        <v>250</v>
      </c>
      <c r="D123">
        <v>350</v>
      </c>
      <c r="J123" s="69"/>
      <c r="K123" s="69"/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91">
        <f t="shared" si="1"/>
        <v>3396.46</v>
      </c>
      <c r="C124" s="63">
        <f t="shared" si="1"/>
        <v>25304.32</v>
      </c>
      <c r="J124" s="69"/>
      <c r="K124" s="69"/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91">
        <f t="shared" si="1"/>
        <v>6220</v>
      </c>
      <c r="C125" s="63">
        <f t="shared" si="1"/>
        <v>6220</v>
      </c>
      <c r="J125" s="69"/>
      <c r="K125" s="69"/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91">
        <f t="shared" si="1"/>
        <v>62452.76</v>
      </c>
      <c r="C126" s="63">
        <f t="shared" si="1"/>
        <v>190344.66</v>
      </c>
      <c r="D126" s="158"/>
      <c r="E126" s="158"/>
      <c r="F126" s="158"/>
      <c r="J126" s="69"/>
      <c r="K126" s="69"/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91">
        <f t="shared" si="1"/>
        <v>50809.49</v>
      </c>
      <c r="C127" s="63">
        <f t="shared" si="1"/>
        <v>149955.45000000001</v>
      </c>
      <c r="J127" s="69"/>
      <c r="K127" s="69"/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91">
        <f t="shared" si="1"/>
        <v>120</v>
      </c>
      <c r="C128" s="63">
        <f t="shared" si="1"/>
        <v>2620</v>
      </c>
      <c r="J128" s="69"/>
      <c r="K128" s="69"/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91">
        <f t="shared" si="1"/>
        <v>2942.36</v>
      </c>
      <c r="C129" s="63">
        <f t="shared" si="1"/>
        <v>2942.36</v>
      </c>
      <c r="J129" s="69"/>
      <c r="K129" s="69"/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91">
        <f t="shared" si="1"/>
        <v>2019</v>
      </c>
      <c r="C130" s="63">
        <f t="shared" si="1"/>
        <v>3504</v>
      </c>
      <c r="H130" s="63"/>
      <c r="I130" s="63"/>
      <c r="J130" s="69"/>
      <c r="K130" s="69"/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91">
        <f t="shared" ref="B131:C131" si="2">B40</f>
        <v>0</v>
      </c>
      <c r="C131" s="63">
        <f t="shared" si="2"/>
        <v>0</v>
      </c>
      <c r="H131" s="63"/>
      <c r="I131" s="63"/>
      <c r="J131" s="69"/>
      <c r="K131" s="69"/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91">
        <f t="shared" ref="B132:C138" si="3">B30</f>
        <v>3470</v>
      </c>
      <c r="C132" s="63">
        <f t="shared" si="3"/>
        <v>9365</v>
      </c>
      <c r="H132" s="63"/>
      <c r="I132" s="63"/>
      <c r="J132" s="69"/>
      <c r="K132" s="69"/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91">
        <f t="shared" si="3"/>
        <v>3885</v>
      </c>
      <c r="C133" s="63">
        <f t="shared" si="3"/>
        <v>9609</v>
      </c>
      <c r="H133" s="63"/>
      <c r="I133" s="63"/>
      <c r="J133" s="69"/>
      <c r="K133" s="69"/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91">
        <f t="shared" si="3"/>
        <v>0</v>
      </c>
      <c r="C134" s="63">
        <f t="shared" si="3"/>
        <v>0</v>
      </c>
      <c r="H134" s="63"/>
      <c r="I134" s="63"/>
      <c r="J134" s="69"/>
      <c r="K134" s="69"/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91">
        <f t="shared" si="3"/>
        <v>17335.91</v>
      </c>
      <c r="C135" s="63">
        <f t="shared" si="3"/>
        <v>50294.78</v>
      </c>
      <c r="H135" s="63"/>
      <c r="I135" s="63"/>
      <c r="J135" s="69"/>
      <c r="K135" s="69"/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91">
        <f t="shared" si="3"/>
        <v>0</v>
      </c>
      <c r="C136" s="63">
        <f t="shared" si="3"/>
        <v>0</v>
      </c>
      <c r="H136" s="63"/>
      <c r="I136" s="63"/>
      <c r="J136" s="69"/>
      <c r="K136" s="69"/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91">
        <f t="shared" si="3"/>
        <v>2220.23</v>
      </c>
      <c r="C137" s="63">
        <f t="shared" si="3"/>
        <v>7089.23</v>
      </c>
      <c r="H137" s="63"/>
      <c r="I137" s="63"/>
      <c r="J137" s="69"/>
      <c r="K137" s="69"/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91">
        <f t="shared" si="3"/>
        <v>2.13</v>
      </c>
      <c r="C138" s="63">
        <f t="shared" si="3"/>
        <v>65.19</v>
      </c>
      <c r="J138" s="69"/>
      <c r="K138" s="69"/>
      <c r="L138" s="69"/>
      <c r="M138" s="69"/>
      <c r="N138" s="19"/>
      <c r="O138" s="19"/>
    </row>
    <row r="139" spans="1:18" ht="13.7" customHeight="1" x14ac:dyDescent="0.25">
      <c r="A139" s="3" t="s">
        <v>41</v>
      </c>
      <c r="B139" s="91">
        <f>I36</f>
        <v>437.96</v>
      </c>
      <c r="C139" s="91">
        <f>J36</f>
        <v>3051.62</v>
      </c>
      <c r="H139" s="63"/>
      <c r="I139" s="63"/>
      <c r="J139" s="69"/>
      <c r="K139" s="69"/>
      <c r="L139" s="19"/>
      <c r="M139" s="19"/>
      <c r="N139" s="69"/>
      <c r="O139" s="69"/>
      <c r="P139" s="59">
        <v>187621.96</v>
      </c>
      <c r="Q139" s="142"/>
      <c r="R139" s="59">
        <v>1000265.52</v>
      </c>
    </row>
    <row r="140" spans="1:18" ht="12.95" customHeight="1" x14ac:dyDescent="0.25">
      <c r="A140" s="3" t="s">
        <v>42</v>
      </c>
      <c r="B140" s="91">
        <f>B38</f>
        <v>437.96</v>
      </c>
      <c r="C140" s="63">
        <f>C38</f>
        <v>3051.62</v>
      </c>
      <c r="H140" s="63"/>
      <c r="I140" s="63"/>
      <c r="J140" s="19"/>
      <c r="K140" s="19"/>
      <c r="L140" s="19"/>
      <c r="M140" s="19"/>
      <c r="N140" s="19"/>
      <c r="O140" s="19"/>
    </row>
    <row r="141" spans="1:18" ht="12.95" customHeight="1" x14ac:dyDescent="0.25">
      <c r="B141" s="2">
        <f>SUM(B123:B140)</f>
        <v>155799.26</v>
      </c>
      <c r="C141" s="2">
        <f>SUM(C123:C140)</f>
        <v>463667.23000000004</v>
      </c>
      <c r="H141" s="63"/>
      <c r="I141" s="63"/>
      <c r="J141" s="19"/>
      <c r="K141" s="19"/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141"/>
      <c r="C143" s="141"/>
      <c r="H143" s="63"/>
      <c r="I143" s="63"/>
      <c r="J143" s="19"/>
      <c r="K143" s="19"/>
      <c r="N143" s="19"/>
      <c r="O143" s="19"/>
    </row>
    <row r="144" spans="1:18" ht="12.95" customHeight="1" x14ac:dyDescent="0.25">
      <c r="B144" s="141"/>
      <c r="C144" s="141"/>
      <c r="H144" s="63"/>
      <c r="I144" s="63"/>
    </row>
    <row r="145" spans="2:9" ht="12.95" customHeight="1" x14ac:dyDescent="0.25">
      <c r="B145" s="141"/>
      <c r="C145" s="141"/>
      <c r="H145" s="63"/>
      <c r="I145" s="63"/>
    </row>
    <row r="146" spans="2:9" ht="13.7" customHeight="1" x14ac:dyDescent="0.25">
      <c r="C146" s="141"/>
      <c r="D146" s="141"/>
      <c r="H146" s="63"/>
      <c r="I146" s="63"/>
    </row>
    <row r="147" spans="2:9" ht="12.95" customHeight="1" x14ac:dyDescent="0.25">
      <c r="C147" s="141"/>
      <c r="D147" s="141"/>
      <c r="H147" s="63"/>
      <c r="I147" s="63"/>
    </row>
    <row r="148" spans="2:9" ht="12.95" customHeight="1" x14ac:dyDescent="0.25">
      <c r="C148" s="141"/>
      <c r="D148" s="141"/>
      <c r="H148" s="56"/>
      <c r="I148" s="56"/>
    </row>
    <row r="149" spans="2:9" ht="12.95" customHeight="1" x14ac:dyDescent="0.25">
      <c r="C149" s="141"/>
      <c r="D149" s="141"/>
    </row>
    <row r="150" spans="2:9" ht="13.7" customHeight="1" x14ac:dyDescent="0.25">
      <c r="C150" s="141"/>
      <c r="D150" s="141"/>
    </row>
    <row r="151" spans="2:9" ht="12.95" customHeight="1" x14ac:dyDescent="0.25">
      <c r="C151" s="141"/>
      <c r="D151" s="141"/>
    </row>
    <row r="152" spans="2:9" ht="12.95" customHeight="1" x14ac:dyDescent="0.25">
      <c r="C152" s="141"/>
      <c r="D152" s="141"/>
    </row>
    <row r="153" spans="2:9" ht="13.7" customHeight="1" x14ac:dyDescent="0.25">
      <c r="C153" s="141"/>
      <c r="D153" s="141"/>
    </row>
    <row r="154" spans="2:9" ht="12.95" customHeight="1" x14ac:dyDescent="0.25">
      <c r="C154" s="141"/>
      <c r="D154" s="141"/>
    </row>
    <row r="155" spans="2:9" ht="12.95" customHeight="1" x14ac:dyDescent="0.25">
      <c r="C155" s="141"/>
      <c r="D155" s="141"/>
    </row>
    <row r="156" spans="2:9" ht="12.95" customHeight="1" x14ac:dyDescent="0.25">
      <c r="C156" s="141"/>
      <c r="D156" s="141"/>
    </row>
    <row r="157" spans="2:9" ht="13.7" customHeight="1" x14ac:dyDescent="0.25">
      <c r="C157" s="141"/>
      <c r="D157" s="141"/>
    </row>
    <row r="158" spans="2:9" ht="12.95" customHeight="1" x14ac:dyDescent="0.25">
      <c r="C158" s="141"/>
      <c r="D158" s="141"/>
    </row>
    <row r="159" spans="2:9" ht="6" customHeight="1" x14ac:dyDescent="0.25">
      <c r="C159" s="141"/>
      <c r="D159" s="141"/>
    </row>
    <row r="160" spans="2:9" ht="24.95" customHeight="1" x14ac:dyDescent="0.25">
      <c r="C160" s="141"/>
      <c r="D160" s="141"/>
    </row>
    <row r="161" spans="3:4" ht="3" customHeight="1" x14ac:dyDescent="0.25">
      <c r="C161" s="141"/>
      <c r="D161" s="141"/>
    </row>
    <row r="162" spans="3:4" x14ac:dyDescent="0.25">
      <c r="C162" s="141"/>
      <c r="D162" s="141"/>
    </row>
    <row r="163" spans="3:4" x14ac:dyDescent="0.25">
      <c r="C163" s="141"/>
      <c r="D163" s="141"/>
    </row>
    <row r="164" spans="3:4" x14ac:dyDescent="0.25">
      <c r="C164" s="141"/>
      <c r="D164" s="141"/>
    </row>
    <row r="165" spans="3:4" x14ac:dyDescent="0.25">
      <c r="C165" s="141"/>
      <c r="D165" s="141"/>
    </row>
    <row r="166" spans="3:4" x14ac:dyDescent="0.25">
      <c r="C166" s="141"/>
      <c r="D166" s="141"/>
    </row>
    <row r="167" spans="3:4" x14ac:dyDescent="0.25">
      <c r="C167" s="141"/>
      <c r="D167" s="141"/>
    </row>
    <row r="168" spans="3:4" x14ac:dyDescent="0.25">
      <c r="C168" s="141"/>
      <c r="D168" s="141"/>
    </row>
    <row r="169" spans="3:4" x14ac:dyDescent="0.25">
      <c r="C169" s="141"/>
      <c r="D169" s="141"/>
    </row>
    <row r="170" spans="3:4" x14ac:dyDescent="0.25">
      <c r="C170" s="141"/>
      <c r="D170" s="141"/>
    </row>
    <row r="171" spans="3:4" x14ac:dyDescent="0.25">
      <c r="C171" s="141"/>
      <c r="D171" s="141"/>
    </row>
    <row r="172" spans="3:4" x14ac:dyDescent="0.25">
      <c r="C172" s="141"/>
      <c r="D172" s="141"/>
    </row>
    <row r="173" spans="3:4" x14ac:dyDescent="0.25">
      <c r="C173" s="141"/>
      <c r="D173" s="141"/>
    </row>
    <row r="174" spans="3:4" x14ac:dyDescent="0.25">
      <c r="C174" s="141"/>
      <c r="D174" s="141"/>
    </row>
    <row r="175" spans="3:4" x14ac:dyDescent="0.25">
      <c r="C175" s="141"/>
      <c r="D175" s="141"/>
    </row>
    <row r="176" spans="3:4" x14ac:dyDescent="0.25">
      <c r="C176" s="141"/>
      <c r="D176" s="141"/>
    </row>
    <row r="177" spans="3:4" x14ac:dyDescent="0.25">
      <c r="C177" s="141"/>
      <c r="D177" s="141"/>
    </row>
    <row r="178" spans="3:4" x14ac:dyDescent="0.25">
      <c r="C178" s="141"/>
      <c r="D178" s="141"/>
    </row>
    <row r="179" spans="3:4" x14ac:dyDescent="0.25">
      <c r="C179" s="141"/>
      <c r="D179" s="141"/>
    </row>
    <row r="180" spans="3:4" x14ac:dyDescent="0.25">
      <c r="C180" s="141"/>
      <c r="D180" s="141"/>
    </row>
    <row r="181" spans="3:4" x14ac:dyDescent="0.25">
      <c r="C181" s="141"/>
      <c r="D181" s="141"/>
    </row>
    <row r="182" spans="3:4" x14ac:dyDescent="0.25">
      <c r="C182" s="141"/>
      <c r="D182" s="141"/>
    </row>
    <row r="183" spans="3:4" x14ac:dyDescent="0.25">
      <c r="C183" s="141"/>
      <c r="D183" s="141"/>
    </row>
    <row r="184" spans="3:4" x14ac:dyDescent="0.25">
      <c r="C184" s="141"/>
      <c r="D184" s="141"/>
    </row>
    <row r="185" spans="3:4" x14ac:dyDescent="0.25">
      <c r="C185" s="141"/>
      <c r="D185" s="141"/>
    </row>
    <row r="186" spans="3:4" x14ac:dyDescent="0.25">
      <c r="C186" s="141"/>
      <c r="D186" s="141"/>
    </row>
    <row r="187" spans="3:4" x14ac:dyDescent="0.25">
      <c r="C187" s="141"/>
      <c r="D187" s="141"/>
    </row>
    <row r="188" spans="3:4" x14ac:dyDescent="0.25">
      <c r="C188" s="141"/>
      <c r="D188" s="141"/>
    </row>
    <row r="189" spans="3:4" x14ac:dyDescent="0.25">
      <c r="C189" s="141"/>
      <c r="D189" s="141"/>
    </row>
    <row r="190" spans="3:4" x14ac:dyDescent="0.25">
      <c r="C190" s="141"/>
      <c r="D190" s="141"/>
    </row>
    <row r="191" spans="3:4" x14ac:dyDescent="0.25">
      <c r="C191" s="141"/>
      <c r="D191" s="141"/>
    </row>
    <row r="192" spans="3:4" x14ac:dyDescent="0.25">
      <c r="C192" s="141"/>
      <c r="D192" s="141"/>
    </row>
    <row r="193" spans="3:4" x14ac:dyDescent="0.25">
      <c r="C193" s="141"/>
      <c r="D193" s="141"/>
    </row>
    <row r="194" spans="3:4" x14ac:dyDescent="0.25">
      <c r="C194" s="141"/>
      <c r="D194" s="141"/>
    </row>
    <row r="195" spans="3:4" x14ac:dyDescent="0.25">
      <c r="C195" s="141"/>
      <c r="D195" s="141"/>
    </row>
    <row r="196" spans="3:4" x14ac:dyDescent="0.25">
      <c r="C196" s="141"/>
      <c r="D196" s="141"/>
    </row>
  </sheetData>
  <mergeCells count="31">
    <mergeCell ref="G48:H48"/>
    <mergeCell ref="C2:I2"/>
    <mergeCell ref="C3:I3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106:H106"/>
    <mergeCell ref="G49:H49"/>
    <mergeCell ref="G50:H50"/>
    <mergeCell ref="G51:H51"/>
    <mergeCell ref="G52:H52"/>
    <mergeCell ref="G53:H53"/>
    <mergeCell ref="G54:H54"/>
    <mergeCell ref="G55:H55"/>
    <mergeCell ref="G56:H56"/>
    <mergeCell ref="G103:H103"/>
    <mergeCell ref="G104:H104"/>
    <mergeCell ref="G105:H105"/>
    <mergeCell ref="D126:F126"/>
    <mergeCell ref="G107:H107"/>
    <mergeCell ref="G108:H108"/>
    <mergeCell ref="G109:H109"/>
    <mergeCell ref="G110:H110"/>
    <mergeCell ref="G111:H111"/>
    <mergeCell ref="G113:H113"/>
  </mergeCells>
  <pageMargins left="0.25" right="0.25" top="0.75" bottom="0.75" header="0.3" footer="0.3"/>
  <pageSetup scale="58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tabSelected="1" view="pageBreakPreview" zoomScaleNormal="100" zoomScaleSheetLayoutView="100" workbookViewId="0">
      <selection activeCell="I162" sqref="I162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10.85546875" customWidth="1"/>
    <col min="6" max="6" width="9.855468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0.140625" customWidth="1"/>
    <col min="13" max="13" width="12.85546875" customWidth="1"/>
    <col min="14" max="14" width="1.85546875" customWidth="1"/>
    <col min="16" max="16" width="20.42578125" customWidth="1"/>
    <col min="18" max="18" width="18.140625" customWidth="1"/>
  </cols>
  <sheetData>
    <row r="1" spans="1:13" ht="16.5" customHeight="1" x14ac:dyDescent="0.35">
      <c r="A1" s="55"/>
      <c r="B1" s="55"/>
      <c r="C1" s="55"/>
      <c r="D1" s="127"/>
      <c r="E1" s="127"/>
      <c r="F1" s="127"/>
      <c r="G1" s="127"/>
      <c r="H1" s="127"/>
      <c r="I1" s="55"/>
      <c r="J1" s="55"/>
      <c r="K1" s="55"/>
      <c r="L1" s="55"/>
      <c r="M1" s="55"/>
    </row>
    <row r="2" spans="1:13" ht="28.5" customHeight="1" x14ac:dyDescent="0.4">
      <c r="A2" s="55"/>
      <c r="B2" s="55"/>
      <c r="C2" s="172" t="s">
        <v>124</v>
      </c>
      <c r="D2" s="172"/>
      <c r="E2" s="172"/>
      <c r="F2" s="172"/>
      <c r="G2" s="172"/>
      <c r="H2" s="172"/>
      <c r="I2" s="172"/>
      <c r="J2" s="55"/>
      <c r="K2" s="55"/>
      <c r="L2" s="55"/>
      <c r="M2" s="55"/>
    </row>
    <row r="3" spans="1:13" ht="15.75" customHeight="1" x14ac:dyDescent="0.3">
      <c r="A3" s="55"/>
      <c r="B3" s="55"/>
      <c r="C3" s="173" t="s">
        <v>142</v>
      </c>
      <c r="D3" s="174"/>
      <c r="E3" s="174"/>
      <c r="F3" s="174"/>
      <c r="G3" s="174"/>
      <c r="H3" s="174"/>
      <c r="I3" s="174"/>
      <c r="J3" s="55"/>
      <c r="K3" s="55"/>
      <c r="L3" s="55"/>
      <c r="M3" s="55"/>
    </row>
    <row r="4" spans="1:13" ht="28.5" customHeigh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ht="21.75" thickBot="1" x14ac:dyDescent="0.4">
      <c r="A5" s="55"/>
      <c r="B5" s="55" t="s">
        <v>45</v>
      </c>
      <c r="C5" s="55" t="s">
        <v>44</v>
      </c>
      <c r="D5" s="128" t="s">
        <v>142</v>
      </c>
      <c r="E5" s="55"/>
      <c r="F5" s="55"/>
      <c r="G5" s="55"/>
      <c r="H5" s="55"/>
      <c r="I5" s="55"/>
      <c r="J5" s="55"/>
      <c r="K5" s="55"/>
      <c r="L5" s="55"/>
      <c r="M5" s="55"/>
    </row>
    <row r="6" spans="1:13" x14ac:dyDescent="0.25">
      <c r="A6" s="129" t="s">
        <v>131</v>
      </c>
      <c r="B6" s="130">
        <v>180388.49</v>
      </c>
      <c r="C6" s="107">
        <v>176867.74</v>
      </c>
      <c r="D6" s="55"/>
      <c r="E6" s="55"/>
      <c r="F6" s="55"/>
      <c r="G6" s="55"/>
      <c r="H6" s="55"/>
      <c r="I6" s="55"/>
      <c r="J6" s="55"/>
      <c r="K6" s="55"/>
      <c r="L6" s="55"/>
      <c r="M6" s="55"/>
    </row>
    <row r="7" spans="1:13" x14ac:dyDescent="0.25">
      <c r="A7" s="108" t="s">
        <v>132</v>
      </c>
      <c r="B7" s="84">
        <v>155260.16</v>
      </c>
      <c r="C7" s="109">
        <v>156172.99</v>
      </c>
      <c r="D7" s="81"/>
    </row>
    <row r="8" spans="1:13" x14ac:dyDescent="0.25">
      <c r="A8" s="108" t="s">
        <v>136</v>
      </c>
      <c r="B8" s="84">
        <v>154347.54999999999</v>
      </c>
      <c r="C8" s="147">
        <v>154530.47</v>
      </c>
      <c r="D8" s="143"/>
    </row>
    <row r="9" spans="1:13" x14ac:dyDescent="0.25">
      <c r="A9" s="108" t="s">
        <v>141</v>
      </c>
      <c r="B9" s="84">
        <v>152288.24</v>
      </c>
      <c r="C9" s="148">
        <v>158190.81</v>
      </c>
      <c r="D9" s="81"/>
    </row>
    <row r="10" spans="1:13" x14ac:dyDescent="0.25">
      <c r="A10" s="108" t="s">
        <v>143</v>
      </c>
      <c r="B10" s="153">
        <v>165634.23999999999</v>
      </c>
      <c r="C10" s="149">
        <v>156733.29</v>
      </c>
      <c r="D10" s="143"/>
    </row>
    <row r="11" spans="1:13" x14ac:dyDescent="0.25">
      <c r="A11" s="108" t="s">
        <v>144</v>
      </c>
      <c r="B11" s="146">
        <v>156921.67000000001</v>
      </c>
      <c r="C11" s="150">
        <v>158863.03</v>
      </c>
      <c r="D11" s="131"/>
    </row>
    <row r="12" spans="1:13" ht="15.75" thickBot="1" x14ac:dyDescent="0.3">
      <c r="A12" s="113"/>
      <c r="B12" s="114"/>
      <c r="C12" s="151"/>
      <c r="D12" s="143"/>
    </row>
    <row r="13" spans="1:13" x14ac:dyDescent="0.25">
      <c r="B13" s="82">
        <f>SUM(B6:B11)</f>
        <v>964840.35</v>
      </c>
      <c r="C13" s="82">
        <f>SUM(C6:C11)</f>
        <v>961358.33000000007</v>
      </c>
      <c r="D13" s="81"/>
    </row>
    <row r="15" spans="1:13" x14ac:dyDescent="0.25">
      <c r="D15" s="81"/>
    </row>
    <row r="17" spans="1:11" x14ac:dyDescent="0.25">
      <c r="D17" s="73"/>
    </row>
    <row r="18" spans="1:11" x14ac:dyDescent="0.25">
      <c r="D18" s="81"/>
    </row>
    <row r="19" spans="1:11" ht="13.7" customHeight="1" thickBot="1" x14ac:dyDescent="0.3">
      <c r="D19" s="143"/>
      <c r="G19" t="s">
        <v>122</v>
      </c>
      <c r="I19" t="s">
        <v>119</v>
      </c>
      <c r="J19" t="s">
        <v>118</v>
      </c>
    </row>
    <row r="20" spans="1:11" ht="12.95" customHeight="1" x14ac:dyDescent="0.25">
      <c r="G20" s="116" t="s">
        <v>24</v>
      </c>
      <c r="H20" s="117"/>
      <c r="I20" s="118">
        <v>1267.6099999999999</v>
      </c>
      <c r="J20" s="119">
        <v>250</v>
      </c>
      <c r="K20" s="20" t="s">
        <v>24</v>
      </c>
    </row>
    <row r="21" spans="1:11" ht="12.95" customHeight="1" x14ac:dyDescent="0.25">
      <c r="A21" s="15"/>
      <c r="B21" s="15" t="s">
        <v>139</v>
      </c>
      <c r="C21" s="15" t="s">
        <v>134</v>
      </c>
      <c r="D21" s="16"/>
      <c r="E21" s="16"/>
      <c r="F21" s="16"/>
      <c r="G21" s="120" t="s">
        <v>25</v>
      </c>
      <c r="H21" s="121"/>
      <c r="I21" s="89">
        <v>3396.46</v>
      </c>
      <c r="J21" s="122">
        <v>25304.32</v>
      </c>
      <c r="K21" s="20" t="s">
        <v>25</v>
      </c>
    </row>
    <row r="22" spans="1:11" ht="12.95" customHeight="1" x14ac:dyDescent="0.25">
      <c r="A22" s="12" t="s">
        <v>24</v>
      </c>
      <c r="B22" s="15">
        <f>I20</f>
        <v>1267.6099999999999</v>
      </c>
      <c r="C22" s="141">
        <f>J20</f>
        <v>250</v>
      </c>
      <c r="D22" s="16"/>
      <c r="E22" s="16"/>
      <c r="F22" s="16"/>
      <c r="G22" s="120" t="s">
        <v>27</v>
      </c>
      <c r="H22" s="121"/>
      <c r="I22" s="89">
        <v>2045</v>
      </c>
      <c r="J22" s="122">
        <v>6220</v>
      </c>
      <c r="K22" s="20" t="s">
        <v>27</v>
      </c>
    </row>
    <row r="23" spans="1:11" ht="12.95" customHeight="1" x14ac:dyDescent="0.25">
      <c r="A23" s="12" t="s">
        <v>25</v>
      </c>
      <c r="B23" s="15">
        <f t="shared" ref="B23:C38" si="0">I21</f>
        <v>3396.46</v>
      </c>
      <c r="C23" s="141">
        <f t="shared" si="0"/>
        <v>25304.32</v>
      </c>
      <c r="D23" s="16"/>
      <c r="E23" s="16"/>
      <c r="F23" s="16"/>
      <c r="G23" s="120" t="s">
        <v>28</v>
      </c>
      <c r="H23" s="121"/>
      <c r="I23" s="89">
        <v>63563.97</v>
      </c>
      <c r="J23" s="122">
        <v>190344.66</v>
      </c>
      <c r="K23" s="20" t="s">
        <v>28</v>
      </c>
    </row>
    <row r="24" spans="1:11" ht="12.95" customHeight="1" x14ac:dyDescent="0.25">
      <c r="A24" s="12" t="s">
        <v>27</v>
      </c>
      <c r="B24" s="15">
        <f t="shared" si="0"/>
        <v>2045</v>
      </c>
      <c r="C24" s="141">
        <f t="shared" si="0"/>
        <v>6220</v>
      </c>
      <c r="D24" s="16"/>
      <c r="E24" s="16" t="s">
        <v>54</v>
      </c>
      <c r="F24" s="90">
        <f>B25</f>
        <v>63563.97</v>
      </c>
      <c r="G24" s="120" t="s">
        <v>29</v>
      </c>
      <c r="H24" s="121"/>
      <c r="I24" s="89">
        <v>62465.29</v>
      </c>
      <c r="J24" s="122">
        <v>149955.45000000001</v>
      </c>
      <c r="K24" s="20" t="s">
        <v>29</v>
      </c>
    </row>
    <row r="25" spans="1:11" ht="12.95" customHeight="1" x14ac:dyDescent="0.25">
      <c r="A25" s="12" t="s">
        <v>28</v>
      </c>
      <c r="B25" s="15">
        <f t="shared" si="0"/>
        <v>63563.97</v>
      </c>
      <c r="C25" s="141">
        <f t="shared" si="0"/>
        <v>190344.66</v>
      </c>
      <c r="D25" s="16"/>
      <c r="E25" s="16" t="s">
        <v>55</v>
      </c>
      <c r="F25" s="16">
        <f>B26</f>
        <v>62465.29</v>
      </c>
      <c r="G25" s="120" t="s">
        <v>30</v>
      </c>
      <c r="H25" s="121"/>
      <c r="I25" s="89">
        <v>285</v>
      </c>
      <c r="J25" s="122">
        <v>2620</v>
      </c>
      <c r="K25" s="20" t="s">
        <v>30</v>
      </c>
    </row>
    <row r="26" spans="1:11" ht="12.95" customHeight="1" x14ac:dyDescent="0.25">
      <c r="A26" s="12" t="s">
        <v>29</v>
      </c>
      <c r="B26" s="15">
        <f t="shared" si="0"/>
        <v>62465.29</v>
      </c>
      <c r="C26" s="141">
        <f t="shared" si="0"/>
        <v>149955.45000000001</v>
      </c>
      <c r="D26" s="16"/>
      <c r="E26" s="16" t="s">
        <v>56</v>
      </c>
      <c r="F26" s="16">
        <f>SUM(B23,B27,B28:B31,B35:B38)</f>
        <v>11547.619999999999</v>
      </c>
      <c r="G26" s="120" t="s">
        <v>31</v>
      </c>
      <c r="H26" s="121"/>
      <c r="I26" s="89">
        <v>1000</v>
      </c>
      <c r="J26" s="122">
        <v>2942.36</v>
      </c>
      <c r="K26" s="20" t="s">
        <v>31</v>
      </c>
    </row>
    <row r="27" spans="1:11" ht="12.95" customHeight="1" x14ac:dyDescent="0.25">
      <c r="A27" s="12" t="s">
        <v>30</v>
      </c>
      <c r="B27" s="15">
        <f t="shared" si="0"/>
        <v>285</v>
      </c>
      <c r="C27" s="141">
        <f t="shared" si="0"/>
        <v>2620</v>
      </c>
      <c r="D27" s="16"/>
      <c r="E27" s="16" t="s">
        <v>57</v>
      </c>
      <c r="F27" s="16">
        <f>B22+B24</f>
        <v>3312.6099999999997</v>
      </c>
      <c r="G27" s="120" t="s">
        <v>32</v>
      </c>
      <c r="H27" s="121"/>
      <c r="I27" s="89">
        <v>941</v>
      </c>
      <c r="J27" s="122">
        <v>3504</v>
      </c>
      <c r="K27" s="20" t="s">
        <v>32</v>
      </c>
    </row>
    <row r="28" spans="1:11" ht="12.95" customHeight="1" x14ac:dyDescent="0.25">
      <c r="A28" s="12" t="s">
        <v>31</v>
      </c>
      <c r="B28" s="15">
        <f t="shared" si="0"/>
        <v>1000</v>
      </c>
      <c r="C28" s="141">
        <f t="shared" si="0"/>
        <v>2942.36</v>
      </c>
      <c r="D28" s="16"/>
      <c r="E28" s="16" t="s">
        <v>58</v>
      </c>
      <c r="F28" s="16">
        <f>SUM(B32:B34)</f>
        <v>16032.18</v>
      </c>
      <c r="G28" s="120" t="s">
        <v>34</v>
      </c>
      <c r="H28" s="121"/>
      <c r="I28" s="89">
        <v>3275</v>
      </c>
      <c r="J28" s="122">
        <v>9365</v>
      </c>
      <c r="K28" s="20" t="s">
        <v>34</v>
      </c>
    </row>
    <row r="29" spans="1:11" ht="12.95" customHeight="1" x14ac:dyDescent="0.25">
      <c r="A29" s="12" t="s">
        <v>32</v>
      </c>
      <c r="B29" s="15">
        <f t="shared" si="0"/>
        <v>941</v>
      </c>
      <c r="C29" s="141">
        <f t="shared" si="0"/>
        <v>3504</v>
      </c>
      <c r="D29" s="16"/>
      <c r="E29" s="20" t="s">
        <v>95</v>
      </c>
      <c r="F29" s="20">
        <f>SUM(F24:F28)</f>
        <v>156921.66999999998</v>
      </c>
      <c r="G29" s="120" t="s">
        <v>35</v>
      </c>
      <c r="H29" s="121"/>
      <c r="I29" s="89">
        <v>850</v>
      </c>
      <c r="J29" s="122">
        <v>9609</v>
      </c>
      <c r="K29" s="20" t="s">
        <v>35</v>
      </c>
    </row>
    <row r="30" spans="1:11" ht="12.95" customHeight="1" x14ac:dyDescent="0.25">
      <c r="A30" s="12" t="s">
        <v>34</v>
      </c>
      <c r="B30" s="15">
        <f t="shared" si="0"/>
        <v>3275</v>
      </c>
      <c r="C30" s="141">
        <f t="shared" si="0"/>
        <v>9365</v>
      </c>
      <c r="D30" s="16"/>
      <c r="E30" s="16"/>
      <c r="F30" s="16"/>
      <c r="G30" s="120" t="s">
        <v>36</v>
      </c>
      <c r="H30" s="121"/>
      <c r="I30" s="89">
        <v>0</v>
      </c>
      <c r="J30" s="122">
        <v>0</v>
      </c>
      <c r="K30" s="20" t="s">
        <v>36</v>
      </c>
    </row>
    <row r="31" spans="1:11" ht="12.95" customHeight="1" x14ac:dyDescent="0.25">
      <c r="A31" s="12" t="s">
        <v>35</v>
      </c>
      <c r="B31" s="15">
        <f t="shared" si="0"/>
        <v>850</v>
      </c>
      <c r="C31" s="141">
        <f t="shared" si="0"/>
        <v>9609</v>
      </c>
      <c r="D31" s="16"/>
      <c r="E31" s="16"/>
      <c r="F31" s="16"/>
      <c r="G31" s="120" t="s">
        <v>37</v>
      </c>
      <c r="H31" s="121"/>
      <c r="I31" s="89">
        <v>16032.18</v>
      </c>
      <c r="J31" s="122">
        <v>50294.78</v>
      </c>
      <c r="K31" s="20" t="s">
        <v>37</v>
      </c>
    </row>
    <row r="32" spans="1:11" ht="12.95" customHeight="1" x14ac:dyDescent="0.25">
      <c r="A32" s="12" t="s">
        <v>36</v>
      </c>
      <c r="B32" s="15">
        <f t="shared" si="0"/>
        <v>0</v>
      </c>
      <c r="C32" s="141">
        <f t="shared" si="0"/>
        <v>0</v>
      </c>
      <c r="D32" s="16"/>
      <c r="E32" s="16"/>
      <c r="F32" s="16"/>
      <c r="G32" s="120" t="s">
        <v>38</v>
      </c>
      <c r="H32" s="121"/>
      <c r="I32" s="89">
        <v>0</v>
      </c>
      <c r="J32" s="122">
        <v>0</v>
      </c>
      <c r="K32" s="20" t="s">
        <v>38</v>
      </c>
    </row>
    <row r="33" spans="1:12" ht="12.95" customHeight="1" x14ac:dyDescent="0.25">
      <c r="A33" s="12" t="s">
        <v>37</v>
      </c>
      <c r="B33" s="15">
        <f t="shared" si="0"/>
        <v>16032.18</v>
      </c>
      <c r="C33" s="141">
        <f t="shared" si="0"/>
        <v>50294.78</v>
      </c>
      <c r="D33" s="16"/>
      <c r="E33" s="16"/>
      <c r="F33" s="16"/>
      <c r="G33" s="120" t="s">
        <v>39</v>
      </c>
      <c r="H33" s="121"/>
      <c r="I33" s="89">
        <v>950</v>
      </c>
      <c r="J33" s="122">
        <v>7089.23</v>
      </c>
      <c r="K33" s="20" t="s">
        <v>39</v>
      </c>
    </row>
    <row r="34" spans="1:12" ht="12.95" customHeight="1" x14ac:dyDescent="0.25">
      <c r="A34" s="12" t="s">
        <v>38</v>
      </c>
      <c r="B34" s="15">
        <f t="shared" si="0"/>
        <v>0</v>
      </c>
      <c r="C34" s="141">
        <f t="shared" si="0"/>
        <v>0</v>
      </c>
      <c r="D34" s="16"/>
      <c r="E34" s="16"/>
      <c r="F34" s="16"/>
      <c r="G34" s="120" t="s">
        <v>40</v>
      </c>
      <c r="H34" s="121"/>
      <c r="I34" s="89">
        <v>33.17</v>
      </c>
      <c r="J34" s="122">
        <v>65.19</v>
      </c>
      <c r="K34" s="20" t="s">
        <v>40</v>
      </c>
    </row>
    <row r="35" spans="1:12" ht="12.95" customHeight="1" x14ac:dyDescent="0.25">
      <c r="A35" s="12" t="s">
        <v>39</v>
      </c>
      <c r="B35" s="15">
        <f t="shared" si="0"/>
        <v>950</v>
      </c>
      <c r="C35" s="141">
        <f t="shared" si="0"/>
        <v>7089.23</v>
      </c>
      <c r="D35" s="16"/>
      <c r="E35" s="16"/>
      <c r="F35" s="16"/>
      <c r="G35" s="120" t="s">
        <v>41</v>
      </c>
      <c r="H35" s="121"/>
      <c r="I35" s="89">
        <v>539.36</v>
      </c>
      <c r="J35" s="122">
        <v>2276.7800000000002</v>
      </c>
      <c r="K35" s="20" t="s">
        <v>41</v>
      </c>
    </row>
    <row r="36" spans="1:12" ht="12.95" customHeight="1" x14ac:dyDescent="0.25">
      <c r="A36" s="12" t="s">
        <v>40</v>
      </c>
      <c r="B36" s="15">
        <f t="shared" si="0"/>
        <v>33.17</v>
      </c>
      <c r="C36" s="141">
        <f t="shared" si="0"/>
        <v>65.19</v>
      </c>
      <c r="D36" s="16"/>
      <c r="E36" s="16"/>
      <c r="F36" s="16"/>
      <c r="G36" s="120" t="s">
        <v>42</v>
      </c>
      <c r="H36" s="121"/>
      <c r="I36" s="89">
        <v>277.63</v>
      </c>
      <c r="J36" s="122">
        <v>3051.62</v>
      </c>
      <c r="K36" s="60" t="s">
        <v>42</v>
      </c>
    </row>
    <row r="37" spans="1:12" ht="12.95" customHeight="1" thickBot="1" x14ac:dyDescent="0.3">
      <c r="A37" s="12" t="s">
        <v>41</v>
      </c>
      <c r="B37" s="15">
        <f t="shared" si="0"/>
        <v>539.36</v>
      </c>
      <c r="C37" s="141">
        <f t="shared" si="0"/>
        <v>2276.7800000000002</v>
      </c>
      <c r="D37" s="16"/>
      <c r="E37" s="16"/>
      <c r="F37" s="16"/>
      <c r="G37" s="123"/>
      <c r="H37" s="124"/>
      <c r="I37" s="124">
        <v>152782.85999999999</v>
      </c>
      <c r="J37" s="124">
        <v>462942.39</v>
      </c>
      <c r="K37" s="60"/>
    </row>
    <row r="38" spans="1:12" ht="12.95" customHeight="1" thickBot="1" x14ac:dyDescent="0.3">
      <c r="A38" s="12" t="s">
        <v>42</v>
      </c>
      <c r="B38" s="15">
        <f t="shared" si="0"/>
        <v>277.63</v>
      </c>
      <c r="C38" s="141">
        <f t="shared" si="0"/>
        <v>3051.62</v>
      </c>
      <c r="D38" s="16"/>
      <c r="E38" s="16"/>
      <c r="F38" s="16"/>
      <c r="G38" s="123"/>
      <c r="H38" s="124"/>
      <c r="I38" s="124"/>
      <c r="J38" s="125"/>
      <c r="K38" s="20"/>
    </row>
    <row r="39" spans="1:12" ht="12.95" customHeight="1" x14ac:dyDescent="0.25">
      <c r="A39" s="25"/>
      <c r="B39" s="35">
        <f>SUM(B22:B38)</f>
        <v>156921.67000000001</v>
      </c>
      <c r="C39" s="43">
        <f>SUM(C22:C38)</f>
        <v>462892.39000000007</v>
      </c>
      <c r="G39" s="166"/>
      <c r="H39" s="166"/>
      <c r="I39" s="142"/>
      <c r="J39" s="63"/>
      <c r="K39" s="63"/>
    </row>
    <row r="40" spans="1:12" ht="12.95" customHeight="1" x14ac:dyDescent="0.25">
      <c r="A40" s="12"/>
      <c r="B40" s="15"/>
      <c r="C40" s="141"/>
      <c r="G40" s="166"/>
      <c r="H40" s="166"/>
      <c r="I40" s="142"/>
      <c r="J40" s="63"/>
      <c r="K40" s="142"/>
    </row>
    <row r="41" spans="1:12" ht="12.95" customHeight="1" x14ac:dyDescent="0.25">
      <c r="A41" s="3"/>
      <c r="B41" t="s">
        <v>138</v>
      </c>
      <c r="G41" s="166"/>
      <c r="H41" s="166"/>
      <c r="I41" s="142"/>
      <c r="J41" s="63"/>
      <c r="K41" s="142"/>
    </row>
    <row r="42" spans="1:12" ht="12.95" customHeight="1" x14ac:dyDescent="0.25">
      <c r="A42" s="3"/>
      <c r="G42" s="166"/>
      <c r="H42" s="166"/>
      <c r="I42" s="142"/>
      <c r="J42" s="63"/>
      <c r="K42" s="142"/>
    </row>
    <row r="43" spans="1:12" ht="12.95" customHeight="1" x14ac:dyDescent="0.25">
      <c r="A43" s="3" t="s">
        <v>41</v>
      </c>
      <c r="B43">
        <f>I36</f>
        <v>277.63</v>
      </c>
      <c r="C43">
        <f>J36</f>
        <v>3051.62</v>
      </c>
      <c r="G43" s="166"/>
      <c r="H43" s="166"/>
      <c r="I43" s="142"/>
      <c r="J43" s="63"/>
      <c r="K43" s="142"/>
    </row>
    <row r="44" spans="1:12" ht="12.95" customHeight="1" x14ac:dyDescent="0.25">
      <c r="A44" s="3" t="s">
        <v>42</v>
      </c>
      <c r="B44">
        <f>I37</f>
        <v>152782.85999999999</v>
      </c>
      <c r="C44">
        <f>J37</f>
        <v>462942.39</v>
      </c>
      <c r="G44" s="166"/>
      <c r="H44" s="166"/>
      <c r="I44" s="142"/>
      <c r="J44" s="63"/>
      <c r="K44" s="142"/>
      <c r="L44" s="63"/>
    </row>
    <row r="45" spans="1:12" ht="12.95" customHeight="1" x14ac:dyDescent="0.25">
      <c r="B45" s="2">
        <f>SUM(B39:B44)</f>
        <v>309982.16000000003</v>
      </c>
      <c r="C45" s="2">
        <f>SUM(C39:C44)</f>
        <v>928886.40000000014</v>
      </c>
      <c r="G45" s="166"/>
      <c r="H45" s="166"/>
      <c r="I45" s="142"/>
      <c r="J45" s="63"/>
      <c r="K45" s="142"/>
      <c r="L45" s="63"/>
    </row>
    <row r="46" spans="1:12" ht="12.95" customHeight="1" x14ac:dyDescent="0.25">
      <c r="G46" s="166"/>
      <c r="H46" s="166"/>
      <c r="I46" s="142"/>
      <c r="J46" s="63"/>
      <c r="K46" s="142"/>
      <c r="L46" s="63"/>
    </row>
    <row r="47" spans="1:12" ht="12.95" customHeight="1" x14ac:dyDescent="0.25">
      <c r="G47" s="166"/>
      <c r="H47" s="166"/>
      <c r="I47" s="142"/>
      <c r="J47" s="63"/>
      <c r="K47" s="142"/>
      <c r="L47" s="63"/>
    </row>
    <row r="48" spans="1:12" ht="12.95" customHeight="1" x14ac:dyDescent="0.25">
      <c r="G48" s="166"/>
      <c r="H48" s="166"/>
      <c r="I48" s="142"/>
      <c r="J48" s="63"/>
      <c r="K48" s="142"/>
      <c r="L48" s="63"/>
    </row>
    <row r="49" spans="7:12" ht="12.95" customHeight="1" x14ac:dyDescent="0.25">
      <c r="G49" s="166"/>
      <c r="H49" s="166"/>
      <c r="I49" s="142"/>
      <c r="J49" s="63"/>
      <c r="K49" s="142"/>
      <c r="L49" s="63"/>
    </row>
    <row r="50" spans="7:12" ht="12.95" customHeight="1" x14ac:dyDescent="0.25">
      <c r="G50" s="166"/>
      <c r="H50" s="166"/>
      <c r="I50" s="142"/>
      <c r="J50" s="63"/>
      <c r="K50" s="142"/>
      <c r="L50" s="63"/>
    </row>
    <row r="51" spans="7:12" ht="12.95" customHeight="1" x14ac:dyDescent="0.25">
      <c r="G51" s="166"/>
      <c r="H51" s="166"/>
      <c r="I51" s="142"/>
      <c r="J51" s="63"/>
      <c r="K51" s="142"/>
      <c r="L51" s="63"/>
    </row>
    <row r="52" spans="7:12" ht="12.95" customHeight="1" x14ac:dyDescent="0.25">
      <c r="G52" s="166"/>
      <c r="H52" s="166"/>
      <c r="I52" s="142"/>
      <c r="J52" s="63"/>
      <c r="K52" s="142"/>
      <c r="L52" s="63"/>
    </row>
    <row r="53" spans="7:12" ht="12.95" customHeight="1" x14ac:dyDescent="0.25">
      <c r="G53" s="166"/>
      <c r="H53" s="166"/>
      <c r="I53" s="142"/>
      <c r="J53" s="63"/>
      <c r="K53" s="142"/>
      <c r="L53" s="63"/>
    </row>
    <row r="54" spans="7:12" ht="12.95" customHeight="1" x14ac:dyDescent="0.25">
      <c r="G54" s="166"/>
      <c r="H54" s="166"/>
      <c r="I54" s="142"/>
      <c r="J54" s="63"/>
      <c r="K54" s="142"/>
      <c r="L54" s="63"/>
    </row>
    <row r="55" spans="7:12" ht="12.95" customHeight="1" x14ac:dyDescent="0.25">
      <c r="G55" s="166"/>
      <c r="H55" s="166"/>
      <c r="I55" s="142"/>
      <c r="J55" s="63"/>
      <c r="K55" s="142"/>
      <c r="L55" s="63"/>
    </row>
    <row r="56" spans="7:12" ht="12.95" customHeight="1" x14ac:dyDescent="0.25">
      <c r="G56" s="166"/>
      <c r="H56" s="166"/>
      <c r="I56" s="142"/>
      <c r="J56" s="63"/>
      <c r="K56" s="142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73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141">
        <v>1481.85</v>
      </c>
      <c r="L86" s="74"/>
    </row>
    <row r="87" spans="1:12" ht="12.95" customHeight="1" x14ac:dyDescent="0.25">
      <c r="A87" s="140"/>
      <c r="B87" s="140"/>
      <c r="C87" s="140" t="s">
        <v>23</v>
      </c>
      <c r="D87" s="140"/>
      <c r="E87">
        <v>56917.87</v>
      </c>
      <c r="F87" s="73"/>
      <c r="G87" s="14"/>
      <c r="H87" s="11" t="s">
        <v>69</v>
      </c>
      <c r="I87" s="11"/>
      <c r="J87" s="11"/>
      <c r="K87" s="141">
        <v>105.2</v>
      </c>
      <c r="L87" s="74"/>
    </row>
    <row r="88" spans="1:12" ht="12.95" customHeight="1" x14ac:dyDescent="0.25">
      <c r="A88" s="140"/>
      <c r="B88" s="140"/>
      <c r="C88" s="140" t="s">
        <v>22</v>
      </c>
      <c r="D88" s="140"/>
      <c r="E88">
        <v>4080</v>
      </c>
      <c r="F88" s="73"/>
      <c r="G88" s="14"/>
      <c r="H88" s="11" t="s">
        <v>70</v>
      </c>
      <c r="I88" s="11"/>
      <c r="J88" s="11"/>
      <c r="K88" s="141">
        <v>97.38</v>
      </c>
      <c r="L88" s="74"/>
    </row>
    <row r="89" spans="1:12" ht="12.95" customHeight="1" x14ac:dyDescent="0.25">
      <c r="A89" s="140"/>
      <c r="B89" s="140"/>
      <c r="C89" s="140" t="s">
        <v>21</v>
      </c>
      <c r="D89" s="140"/>
      <c r="E89">
        <v>2533.73</v>
      </c>
      <c r="F89" s="73"/>
      <c r="G89" s="14"/>
      <c r="H89" s="11" t="s">
        <v>71</v>
      </c>
      <c r="I89" s="11"/>
      <c r="J89" s="11"/>
      <c r="K89" s="141">
        <v>510.55</v>
      </c>
      <c r="L89" s="74"/>
    </row>
    <row r="90" spans="1:12" ht="12.95" customHeight="1" x14ac:dyDescent="0.25">
      <c r="A90" s="140"/>
      <c r="B90" s="140"/>
      <c r="C90" s="140" t="s">
        <v>20</v>
      </c>
      <c r="D90" s="140"/>
      <c r="E90">
        <v>25096.959999999999</v>
      </c>
      <c r="F90" s="94"/>
      <c r="G90" s="14"/>
      <c r="H90" s="11" t="s">
        <v>72</v>
      </c>
      <c r="I90" s="11"/>
      <c r="J90" s="11"/>
      <c r="K90" s="141">
        <v>2825.43</v>
      </c>
      <c r="L90" s="73"/>
    </row>
    <row r="91" spans="1:12" ht="12.95" customHeight="1" x14ac:dyDescent="0.25">
      <c r="A91" s="140"/>
      <c r="B91" s="140"/>
      <c r="C91" s="140" t="s">
        <v>19</v>
      </c>
      <c r="D91" s="140"/>
      <c r="E91" s="94">
        <v>91393.13</v>
      </c>
      <c r="F91" s="73"/>
      <c r="G91" s="14"/>
      <c r="H91" s="11" t="s">
        <v>73</v>
      </c>
      <c r="I91" s="11"/>
      <c r="J91" s="11"/>
      <c r="K91">
        <v>7266.53</v>
      </c>
      <c r="L91" s="73"/>
    </row>
    <row r="92" spans="1:12" ht="12.95" customHeight="1" x14ac:dyDescent="0.25">
      <c r="A92" s="140"/>
      <c r="B92" s="140"/>
      <c r="C92" s="140" t="s">
        <v>18</v>
      </c>
      <c r="D92" s="140"/>
      <c r="F92" s="94"/>
      <c r="G92" s="14"/>
      <c r="H92" s="11" t="s">
        <v>74</v>
      </c>
      <c r="I92" s="11"/>
      <c r="J92" s="11"/>
      <c r="K92">
        <v>55617.919999999998</v>
      </c>
    </row>
    <row r="93" spans="1:12" ht="12.95" customHeight="1" x14ac:dyDescent="0.25">
      <c r="A93" s="140"/>
      <c r="B93" s="140"/>
      <c r="C93" s="140" t="s">
        <v>17</v>
      </c>
      <c r="D93" s="140"/>
      <c r="E93" s="94">
        <v>100</v>
      </c>
      <c r="F93" s="94"/>
      <c r="G93" s="14"/>
      <c r="H93" s="11" t="s">
        <v>75</v>
      </c>
      <c r="I93" s="11"/>
      <c r="J93" s="11"/>
      <c r="K93" s="63">
        <v>5312.24</v>
      </c>
      <c r="L93" s="143"/>
    </row>
    <row r="94" spans="1:12" ht="12.95" customHeight="1" x14ac:dyDescent="0.25">
      <c r="A94" s="140"/>
      <c r="B94" s="140"/>
      <c r="C94" s="140" t="s">
        <v>16</v>
      </c>
      <c r="D94" s="140"/>
      <c r="E94" s="94">
        <v>50</v>
      </c>
      <c r="F94" s="94"/>
      <c r="G94" s="14"/>
      <c r="H94" s="11" t="s">
        <v>76</v>
      </c>
      <c r="I94" s="11"/>
      <c r="J94" s="11"/>
      <c r="K94">
        <v>10900.19</v>
      </c>
    </row>
    <row r="95" spans="1:12" ht="12.95" customHeight="1" x14ac:dyDescent="0.25">
      <c r="A95" s="140"/>
      <c r="B95" s="140"/>
      <c r="C95" s="140" t="s">
        <v>15</v>
      </c>
      <c r="D95" s="140"/>
      <c r="F95" s="94"/>
      <c r="G95" s="14"/>
      <c r="H95" s="11" t="s">
        <v>77</v>
      </c>
      <c r="I95" s="11"/>
      <c r="J95" s="11" t="s">
        <v>96</v>
      </c>
      <c r="K95" s="11">
        <v>300</v>
      </c>
    </row>
    <row r="96" spans="1:12" ht="12.95" customHeight="1" x14ac:dyDescent="0.25">
      <c r="A96" s="140"/>
      <c r="B96" s="140"/>
      <c r="C96" s="140" t="s">
        <v>14</v>
      </c>
      <c r="D96" s="140"/>
      <c r="F96" s="94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140"/>
      <c r="B97" s="140"/>
      <c r="C97" s="140" t="s">
        <v>13</v>
      </c>
      <c r="D97" s="140"/>
      <c r="E97" s="94">
        <v>316268.09999999998</v>
      </c>
      <c r="F97" s="94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140"/>
      <c r="B98" s="140"/>
      <c r="C98" s="140" t="s">
        <v>12</v>
      </c>
      <c r="D98" s="140"/>
      <c r="E98" s="94">
        <v>254057.3</v>
      </c>
      <c r="F98" s="94"/>
      <c r="G98" s="14"/>
      <c r="H98" s="11"/>
      <c r="I98" s="11"/>
      <c r="J98" s="11"/>
      <c r="K98" s="27">
        <f>SUM(K86:K97)</f>
        <v>84417.290000000008</v>
      </c>
    </row>
    <row r="99" spans="1:14" ht="12.95" customHeight="1" x14ac:dyDescent="0.25">
      <c r="A99" s="140"/>
      <c r="B99" s="140"/>
      <c r="C99" s="140" t="s">
        <v>10</v>
      </c>
      <c r="D99" s="140"/>
      <c r="E99">
        <v>30051.45</v>
      </c>
      <c r="F99" s="94"/>
      <c r="G99" s="14"/>
      <c r="H99" s="11"/>
      <c r="I99" s="96"/>
      <c r="J99" s="96"/>
      <c r="K99" s="11"/>
    </row>
    <row r="100" spans="1:14" ht="12.95" customHeight="1" x14ac:dyDescent="0.25">
      <c r="A100" s="140"/>
      <c r="B100" s="140"/>
      <c r="C100" s="140" t="s">
        <v>9</v>
      </c>
      <c r="D100" s="140"/>
      <c r="E100">
        <v>13.22</v>
      </c>
      <c r="F100" s="94"/>
      <c r="G100" s="14"/>
      <c r="H100" s="11"/>
      <c r="I100" s="11"/>
      <c r="J100" s="11"/>
      <c r="K100" s="11"/>
    </row>
    <row r="101" spans="1:14" ht="12.95" customHeight="1" x14ac:dyDescent="0.25">
      <c r="A101" s="140"/>
      <c r="B101" s="140"/>
      <c r="C101" s="140" t="s">
        <v>8</v>
      </c>
      <c r="D101" s="140"/>
      <c r="E101">
        <v>5664.74</v>
      </c>
      <c r="F101" s="94"/>
      <c r="G101" s="14"/>
      <c r="H101" s="11"/>
      <c r="I101" s="95"/>
      <c r="J101" s="95"/>
      <c r="K101" s="11"/>
    </row>
    <row r="102" spans="1:14" ht="12.95" customHeight="1" x14ac:dyDescent="0.25">
      <c r="A102" s="11"/>
      <c r="B102" s="11"/>
      <c r="C102" s="11"/>
      <c r="D102" s="11"/>
      <c r="E102" s="11">
        <f>SUM(E87:E101)</f>
        <v>786226.49999999988</v>
      </c>
      <c r="F102" s="11"/>
      <c r="G102" s="11">
        <f>SUM(E86:F101)</f>
        <v>786226.49999999988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145"/>
      <c r="D103" s="145"/>
      <c r="E103" s="145"/>
      <c r="F103" s="145"/>
      <c r="G103" s="170"/>
      <c r="H103" s="170"/>
      <c r="I103" s="145"/>
      <c r="J103" s="92"/>
      <c r="K103" s="11"/>
    </row>
    <row r="104" spans="1:14" ht="12.95" customHeight="1" x14ac:dyDescent="0.25">
      <c r="C104" s="145"/>
      <c r="D104" s="145"/>
      <c r="E104" s="145"/>
      <c r="F104" s="145"/>
      <c r="G104" s="170"/>
      <c r="H104" s="170"/>
      <c r="I104" s="145"/>
      <c r="J104" s="92"/>
      <c r="L104" s="47"/>
      <c r="M104" s="47"/>
    </row>
    <row r="105" spans="1:14" ht="12.95" customHeight="1" x14ac:dyDescent="0.25">
      <c r="A105" s="47"/>
      <c r="B105" s="47"/>
      <c r="C105" s="145"/>
      <c r="D105" s="145"/>
      <c r="E105" s="145"/>
      <c r="F105" s="145"/>
      <c r="G105" s="170"/>
      <c r="H105" s="170"/>
      <c r="I105" s="145"/>
      <c r="J105" s="92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145"/>
      <c r="D106" s="145"/>
      <c r="E106" s="145"/>
      <c r="F106" s="145"/>
      <c r="G106" s="170"/>
      <c r="H106" s="170"/>
      <c r="I106" s="145"/>
      <c r="J106" s="92"/>
    </row>
    <row r="107" spans="1:14" ht="12.95" customHeight="1" x14ac:dyDescent="0.25">
      <c r="A107" s="47"/>
      <c r="B107" s="47"/>
      <c r="C107" s="145"/>
      <c r="D107" s="145"/>
      <c r="E107" s="145"/>
      <c r="F107" s="145"/>
      <c r="G107" s="170"/>
      <c r="H107" s="170"/>
      <c r="I107" s="145"/>
      <c r="J107" s="92"/>
      <c r="K107" s="47"/>
      <c r="L107" s="144"/>
      <c r="M107" s="47"/>
      <c r="N107" s="47"/>
    </row>
    <row r="108" spans="1:14" ht="12.95" customHeight="1" x14ac:dyDescent="0.25">
      <c r="A108" s="144"/>
      <c r="B108" s="53"/>
      <c r="C108" s="145"/>
      <c r="D108" s="145"/>
      <c r="E108" s="145"/>
      <c r="F108" s="145"/>
      <c r="G108" s="170"/>
      <c r="H108" s="170"/>
      <c r="I108" s="145"/>
      <c r="J108" s="92"/>
      <c r="K108" s="53"/>
      <c r="L108" s="47"/>
      <c r="M108" s="47"/>
      <c r="N108" s="47"/>
    </row>
    <row r="109" spans="1:14" ht="12.95" customHeight="1" x14ac:dyDescent="0.25">
      <c r="A109" s="47"/>
      <c r="B109" s="47"/>
      <c r="C109" s="145"/>
      <c r="D109" s="145"/>
      <c r="E109" s="145"/>
      <c r="F109" s="145"/>
      <c r="G109" s="170"/>
      <c r="H109" s="170"/>
      <c r="I109" s="145"/>
      <c r="J109" s="92"/>
      <c r="K109" s="47"/>
      <c r="L109" s="47"/>
      <c r="M109" s="47"/>
      <c r="N109" s="47"/>
    </row>
    <row r="110" spans="1:14" ht="12.95" customHeight="1" x14ac:dyDescent="0.25">
      <c r="A110" s="144"/>
      <c r="B110" s="144"/>
      <c r="C110" s="145"/>
      <c r="D110" s="145"/>
      <c r="E110" s="145"/>
      <c r="F110" s="145"/>
      <c r="G110" s="170"/>
      <c r="H110" s="170"/>
      <c r="I110" s="145"/>
      <c r="J110" s="92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152">
        <v>2776.32</v>
      </c>
      <c r="D111" s="152">
        <v>119860.55</v>
      </c>
      <c r="E111" s="152">
        <v>141925.21</v>
      </c>
      <c r="F111" s="152">
        <v>59588.19</v>
      </c>
      <c r="G111" s="170"/>
      <c r="H111" s="170"/>
      <c r="I111" s="145"/>
      <c r="J111" s="92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145"/>
      <c r="D112" s="92"/>
      <c r="E112" s="47"/>
      <c r="H112" s="47"/>
    </row>
    <row r="113" spans="1:15" ht="12.95" customHeight="1" x14ac:dyDescent="0.25">
      <c r="C113" s="145"/>
      <c r="D113" s="145"/>
      <c r="E113" s="145"/>
      <c r="F113" s="145"/>
      <c r="G113" s="170"/>
      <c r="H113" s="170"/>
      <c r="I113" s="145"/>
      <c r="J113" s="92"/>
    </row>
    <row r="114" spans="1:15" ht="12.95" customHeight="1" x14ac:dyDescent="0.25">
      <c r="C114" s="145"/>
      <c r="D114" s="145"/>
      <c r="E114" s="145"/>
      <c r="F114" s="145"/>
    </row>
    <row r="115" spans="1:15" ht="12.95" customHeight="1" x14ac:dyDescent="0.25">
      <c r="C115" s="145"/>
      <c r="D115" s="145"/>
      <c r="E115" s="145"/>
      <c r="F115" s="145"/>
    </row>
    <row r="116" spans="1:15" ht="12.95" customHeight="1" x14ac:dyDescent="0.25">
      <c r="A116" t="s">
        <v>60</v>
      </c>
      <c r="C116" s="145"/>
      <c r="D116" s="145"/>
      <c r="E116" s="145"/>
      <c r="F116" s="145"/>
    </row>
    <row r="117" spans="1:15" ht="12.95" customHeight="1" x14ac:dyDescent="0.25">
      <c r="C117" s="145"/>
      <c r="D117" s="145"/>
      <c r="E117" s="145"/>
      <c r="F117" s="145"/>
    </row>
    <row r="118" spans="1:15" ht="12.95" customHeight="1" x14ac:dyDescent="0.25">
      <c r="C118" s="145"/>
      <c r="D118" s="145"/>
      <c r="E118" s="145"/>
      <c r="F118" s="145"/>
    </row>
    <row r="119" spans="1:15" ht="12.95" customHeight="1" x14ac:dyDescent="0.25">
      <c r="A119" s="139" t="s">
        <v>61</v>
      </c>
      <c r="B119" s="139" t="s">
        <v>63</v>
      </c>
      <c r="C119" s="139" t="s">
        <v>64</v>
      </c>
      <c r="D119" s="139" t="s">
        <v>65</v>
      </c>
      <c r="E119" s="126" t="s">
        <v>121</v>
      </c>
      <c r="F119" s="126" t="s">
        <v>95</v>
      </c>
    </row>
    <row r="120" spans="1:15" ht="12.95" customHeight="1" x14ac:dyDescent="0.25">
      <c r="A120">
        <v>108758.27</v>
      </c>
      <c r="B120">
        <v>1155</v>
      </c>
      <c r="C120">
        <v>75367.539999999994</v>
      </c>
      <c r="D120">
        <v>17265.009999999998</v>
      </c>
      <c r="E120">
        <v>51511.48</v>
      </c>
      <c r="F120" s="47"/>
      <c r="G120" s="63"/>
    </row>
    <row r="121" spans="1:15" ht="13.7" customHeight="1" x14ac:dyDescent="0.25">
      <c r="G121" s="68"/>
      <c r="H121" s="68"/>
    </row>
    <row r="122" spans="1:15" ht="12.95" customHeight="1" x14ac:dyDescent="0.25">
      <c r="B122" t="s">
        <v>123</v>
      </c>
      <c r="C122" t="s">
        <v>53</v>
      </c>
      <c r="G122" s="68"/>
      <c r="H122" s="68"/>
      <c r="I122" s="19"/>
      <c r="J122" s="19"/>
    </row>
    <row r="123" spans="1:15" ht="12.95" customHeight="1" x14ac:dyDescent="0.25">
      <c r="A123" s="3" t="s">
        <v>24</v>
      </c>
      <c r="B123" s="91">
        <f t="shared" ref="B123:C130" si="1">B22</f>
        <v>1267.6099999999999</v>
      </c>
      <c r="C123" s="63">
        <f t="shared" si="1"/>
        <v>250</v>
      </c>
      <c r="D123">
        <v>350</v>
      </c>
      <c r="J123" s="69"/>
      <c r="K123" s="69"/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91">
        <f t="shared" si="1"/>
        <v>3396.46</v>
      </c>
      <c r="C124" s="63">
        <f t="shared" si="1"/>
        <v>25304.32</v>
      </c>
      <c r="J124" s="69"/>
      <c r="K124" s="69"/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91">
        <f t="shared" si="1"/>
        <v>2045</v>
      </c>
      <c r="C125" s="63">
        <f t="shared" si="1"/>
        <v>6220</v>
      </c>
      <c r="J125" s="69"/>
      <c r="K125" s="69"/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91">
        <f t="shared" si="1"/>
        <v>63563.97</v>
      </c>
      <c r="C126" s="63">
        <f t="shared" si="1"/>
        <v>190344.66</v>
      </c>
      <c r="D126" s="158"/>
      <c r="E126" s="158"/>
      <c r="F126" s="158"/>
      <c r="J126" s="69"/>
      <c r="K126" s="69"/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91">
        <f t="shared" si="1"/>
        <v>62465.29</v>
      </c>
      <c r="C127" s="63">
        <f t="shared" si="1"/>
        <v>149955.45000000001</v>
      </c>
      <c r="J127" s="69"/>
      <c r="K127" s="69"/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91">
        <f t="shared" si="1"/>
        <v>285</v>
      </c>
      <c r="C128" s="63">
        <f t="shared" si="1"/>
        <v>2620</v>
      </c>
      <c r="J128" s="69"/>
      <c r="K128" s="69"/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91">
        <f t="shared" si="1"/>
        <v>1000</v>
      </c>
      <c r="C129" s="63">
        <f t="shared" si="1"/>
        <v>2942.36</v>
      </c>
      <c r="J129" s="69"/>
      <c r="K129" s="69"/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91">
        <f t="shared" si="1"/>
        <v>941</v>
      </c>
      <c r="C130" s="63">
        <f t="shared" si="1"/>
        <v>3504</v>
      </c>
      <c r="H130" s="63"/>
      <c r="I130" s="63"/>
      <c r="J130" s="69"/>
      <c r="K130" s="69"/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91">
        <f t="shared" ref="B131:C131" si="2">B40</f>
        <v>0</v>
      </c>
      <c r="C131" s="63">
        <f t="shared" si="2"/>
        <v>0</v>
      </c>
      <c r="H131" s="63"/>
      <c r="I131" s="63"/>
      <c r="J131" s="69"/>
      <c r="K131" s="69"/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91">
        <f t="shared" ref="B132:C138" si="3">B30</f>
        <v>3275</v>
      </c>
      <c r="C132" s="63">
        <f t="shared" si="3"/>
        <v>9365</v>
      </c>
      <c r="H132" s="63"/>
      <c r="I132" s="63"/>
      <c r="J132" s="69"/>
      <c r="K132" s="69"/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91">
        <f t="shared" si="3"/>
        <v>850</v>
      </c>
      <c r="C133" s="63">
        <f t="shared" si="3"/>
        <v>9609</v>
      </c>
      <c r="H133" s="63"/>
      <c r="I133" s="63"/>
      <c r="J133" s="69"/>
      <c r="K133" s="69"/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91">
        <f t="shared" si="3"/>
        <v>0</v>
      </c>
      <c r="C134" s="63">
        <f t="shared" si="3"/>
        <v>0</v>
      </c>
      <c r="H134" s="63"/>
      <c r="I134" s="63"/>
      <c r="J134" s="69"/>
      <c r="K134" s="69"/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91">
        <f t="shared" si="3"/>
        <v>16032.18</v>
      </c>
      <c r="C135" s="63">
        <f t="shared" si="3"/>
        <v>50294.78</v>
      </c>
      <c r="H135" s="63"/>
      <c r="I135" s="63"/>
      <c r="J135" s="69"/>
      <c r="K135" s="69"/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91">
        <f t="shared" si="3"/>
        <v>0</v>
      </c>
      <c r="C136" s="63">
        <f t="shared" si="3"/>
        <v>0</v>
      </c>
      <c r="H136" s="63"/>
      <c r="I136" s="63"/>
      <c r="J136" s="69"/>
      <c r="K136" s="69"/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91">
        <f t="shared" si="3"/>
        <v>950</v>
      </c>
      <c r="C137" s="63">
        <f t="shared" si="3"/>
        <v>7089.23</v>
      </c>
      <c r="H137" s="63"/>
      <c r="I137" s="63"/>
      <c r="J137" s="69"/>
      <c r="K137" s="69"/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91">
        <f t="shared" si="3"/>
        <v>33.17</v>
      </c>
      <c r="C138" s="63">
        <f t="shared" si="3"/>
        <v>65.19</v>
      </c>
      <c r="J138" s="69"/>
      <c r="K138" s="69"/>
      <c r="L138" s="69"/>
      <c r="M138" s="69"/>
      <c r="N138" s="19"/>
      <c r="O138" s="19"/>
    </row>
    <row r="139" spans="1:18" ht="13.7" customHeight="1" x14ac:dyDescent="0.25">
      <c r="A139" s="3" t="s">
        <v>41</v>
      </c>
      <c r="B139" s="91">
        <f>I36</f>
        <v>277.63</v>
      </c>
      <c r="C139" s="91">
        <f>J36</f>
        <v>3051.62</v>
      </c>
      <c r="H139" s="63"/>
      <c r="I139" s="63"/>
      <c r="J139" s="69"/>
      <c r="K139" s="69"/>
      <c r="L139" s="19"/>
      <c r="M139" s="19"/>
      <c r="N139" s="69"/>
      <c r="O139" s="69"/>
      <c r="P139" s="59">
        <v>187621.96</v>
      </c>
      <c r="Q139" s="142"/>
      <c r="R139" s="59">
        <v>1000265.52</v>
      </c>
    </row>
    <row r="140" spans="1:18" ht="12.95" customHeight="1" x14ac:dyDescent="0.25">
      <c r="A140" s="3" t="s">
        <v>42</v>
      </c>
      <c r="B140" s="91">
        <f>B38</f>
        <v>277.63</v>
      </c>
      <c r="C140" s="63">
        <f>C38</f>
        <v>3051.62</v>
      </c>
      <c r="H140" s="63"/>
      <c r="I140" s="63"/>
      <c r="J140" s="19"/>
      <c r="K140" s="19"/>
      <c r="L140" s="19"/>
      <c r="M140" s="19"/>
      <c r="N140" s="19"/>
      <c r="O140" s="19"/>
    </row>
    <row r="141" spans="1:18" ht="12.95" customHeight="1" x14ac:dyDescent="0.25">
      <c r="B141" s="2">
        <f>SUM(B123:B140)</f>
        <v>156659.94000000003</v>
      </c>
      <c r="C141" s="2">
        <f>SUM(C123:C140)</f>
        <v>463667.23000000004</v>
      </c>
      <c r="H141" s="63"/>
      <c r="I141" s="63"/>
      <c r="J141" s="19"/>
      <c r="K141" s="19"/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141"/>
      <c r="C143" s="141"/>
      <c r="H143" s="63"/>
      <c r="I143" s="63"/>
      <c r="J143" s="19"/>
      <c r="K143" s="19"/>
      <c r="N143" s="19"/>
      <c r="O143" s="19"/>
    </row>
    <row r="144" spans="1:18" ht="12.95" customHeight="1" x14ac:dyDescent="0.25">
      <c r="B144" s="141"/>
      <c r="C144" s="141"/>
      <c r="H144" s="63"/>
      <c r="I144" s="63"/>
    </row>
    <row r="145" spans="2:9" ht="12.95" customHeight="1" x14ac:dyDescent="0.25">
      <c r="B145" s="141"/>
      <c r="C145" s="141"/>
      <c r="H145" s="63"/>
      <c r="I145" s="63"/>
    </row>
    <row r="146" spans="2:9" ht="13.7" customHeight="1" x14ac:dyDescent="0.25">
      <c r="C146" s="141"/>
      <c r="D146" s="141"/>
      <c r="H146" s="63"/>
      <c r="I146" s="63"/>
    </row>
    <row r="147" spans="2:9" ht="12.95" customHeight="1" x14ac:dyDescent="0.25">
      <c r="C147" s="141"/>
      <c r="D147" s="141"/>
      <c r="H147" s="63"/>
      <c r="I147" s="63"/>
    </row>
    <row r="148" spans="2:9" ht="12.95" customHeight="1" x14ac:dyDescent="0.25">
      <c r="C148" s="141"/>
      <c r="D148" s="141"/>
      <c r="H148" s="56"/>
      <c r="I148" s="56"/>
    </row>
    <row r="149" spans="2:9" ht="12.95" customHeight="1" x14ac:dyDescent="0.25">
      <c r="C149" s="141"/>
      <c r="D149" s="141"/>
    </row>
    <row r="150" spans="2:9" ht="13.7" customHeight="1" x14ac:dyDescent="0.25">
      <c r="C150" s="141"/>
      <c r="D150" s="141"/>
    </row>
    <row r="151" spans="2:9" ht="12.95" customHeight="1" x14ac:dyDescent="0.25">
      <c r="C151" s="141"/>
      <c r="D151" s="141"/>
    </row>
    <row r="152" spans="2:9" ht="12.95" customHeight="1" x14ac:dyDescent="0.25">
      <c r="C152" s="141"/>
      <c r="D152" s="141"/>
    </row>
    <row r="153" spans="2:9" ht="13.7" customHeight="1" x14ac:dyDescent="0.25">
      <c r="C153" s="141"/>
      <c r="D153" s="141"/>
    </row>
    <row r="154" spans="2:9" ht="12.95" customHeight="1" x14ac:dyDescent="0.25">
      <c r="C154" s="141"/>
      <c r="D154" s="141"/>
    </row>
    <row r="155" spans="2:9" ht="12.95" customHeight="1" x14ac:dyDescent="0.25">
      <c r="C155" s="141"/>
      <c r="D155" s="141"/>
    </row>
    <row r="156" spans="2:9" ht="12.95" customHeight="1" x14ac:dyDescent="0.25">
      <c r="C156" s="141"/>
      <c r="D156" s="141"/>
    </row>
    <row r="157" spans="2:9" ht="13.7" customHeight="1" x14ac:dyDescent="0.25">
      <c r="C157" s="141"/>
      <c r="D157" s="141"/>
    </row>
    <row r="158" spans="2:9" ht="12.95" customHeight="1" x14ac:dyDescent="0.25">
      <c r="C158" s="141"/>
      <c r="D158" s="141"/>
    </row>
    <row r="159" spans="2:9" ht="6" customHeight="1" x14ac:dyDescent="0.25">
      <c r="C159" s="141"/>
      <c r="D159" s="141"/>
    </row>
    <row r="160" spans="2:9" ht="24.95" customHeight="1" x14ac:dyDescent="0.25">
      <c r="C160" s="141"/>
      <c r="D160" s="141"/>
    </row>
    <row r="161" spans="3:4" ht="3" customHeight="1" x14ac:dyDescent="0.25">
      <c r="C161" s="141"/>
      <c r="D161" s="141"/>
    </row>
    <row r="162" spans="3:4" x14ac:dyDescent="0.25">
      <c r="C162" s="141"/>
      <c r="D162" s="141"/>
    </row>
    <row r="163" spans="3:4" x14ac:dyDescent="0.25">
      <c r="C163" s="141"/>
      <c r="D163" s="141"/>
    </row>
    <row r="164" spans="3:4" x14ac:dyDescent="0.25">
      <c r="C164" s="141"/>
      <c r="D164" s="141"/>
    </row>
    <row r="165" spans="3:4" x14ac:dyDescent="0.25">
      <c r="C165" s="141"/>
      <c r="D165" s="141"/>
    </row>
    <row r="166" spans="3:4" x14ac:dyDescent="0.25">
      <c r="C166" s="141"/>
      <c r="D166" s="141"/>
    </row>
    <row r="167" spans="3:4" x14ac:dyDescent="0.25">
      <c r="C167" s="141"/>
      <c r="D167" s="141"/>
    </row>
    <row r="168" spans="3:4" x14ac:dyDescent="0.25">
      <c r="C168" s="141"/>
      <c r="D168" s="141"/>
    </row>
    <row r="169" spans="3:4" x14ac:dyDescent="0.25">
      <c r="C169" s="141"/>
      <c r="D169" s="141"/>
    </row>
    <row r="170" spans="3:4" x14ac:dyDescent="0.25">
      <c r="C170" s="141"/>
      <c r="D170" s="141"/>
    </row>
    <row r="171" spans="3:4" x14ac:dyDescent="0.25">
      <c r="C171" s="141"/>
      <c r="D171" s="141"/>
    </row>
    <row r="172" spans="3:4" x14ac:dyDescent="0.25">
      <c r="C172" s="141"/>
      <c r="D172" s="141"/>
    </row>
    <row r="173" spans="3:4" x14ac:dyDescent="0.25">
      <c r="C173" s="141"/>
      <c r="D173" s="141"/>
    </row>
    <row r="174" spans="3:4" x14ac:dyDescent="0.25">
      <c r="C174" s="141"/>
      <c r="D174" s="141"/>
    </row>
    <row r="175" spans="3:4" x14ac:dyDescent="0.25">
      <c r="C175" s="141"/>
      <c r="D175" s="141"/>
    </row>
    <row r="176" spans="3:4" x14ac:dyDescent="0.25">
      <c r="C176" s="141"/>
      <c r="D176" s="141"/>
    </row>
    <row r="177" spans="3:4" x14ac:dyDescent="0.25">
      <c r="C177" s="141"/>
      <c r="D177" s="141"/>
    </row>
    <row r="178" spans="3:4" x14ac:dyDescent="0.25">
      <c r="C178" s="141"/>
      <c r="D178" s="141"/>
    </row>
    <row r="179" spans="3:4" x14ac:dyDescent="0.25">
      <c r="C179" s="141"/>
      <c r="D179" s="141"/>
    </row>
    <row r="180" spans="3:4" x14ac:dyDescent="0.25">
      <c r="C180" s="141"/>
      <c r="D180" s="141"/>
    </row>
    <row r="181" spans="3:4" x14ac:dyDescent="0.25">
      <c r="C181" s="141"/>
      <c r="D181" s="141"/>
    </row>
    <row r="182" spans="3:4" x14ac:dyDescent="0.25">
      <c r="C182" s="141"/>
      <c r="D182" s="141"/>
    </row>
    <row r="183" spans="3:4" x14ac:dyDescent="0.25">
      <c r="C183" s="141"/>
      <c r="D183" s="141"/>
    </row>
    <row r="184" spans="3:4" x14ac:dyDescent="0.25">
      <c r="C184" s="141"/>
      <c r="D184" s="141"/>
    </row>
    <row r="185" spans="3:4" x14ac:dyDescent="0.25">
      <c r="C185" s="141"/>
      <c r="D185" s="141"/>
    </row>
    <row r="186" spans="3:4" x14ac:dyDescent="0.25">
      <c r="C186" s="141"/>
      <c r="D186" s="141"/>
    </row>
    <row r="187" spans="3:4" x14ac:dyDescent="0.25">
      <c r="C187" s="141"/>
      <c r="D187" s="141"/>
    </row>
    <row r="188" spans="3:4" x14ac:dyDescent="0.25">
      <c r="C188" s="141"/>
      <c r="D188" s="141"/>
    </row>
    <row r="189" spans="3:4" x14ac:dyDescent="0.25">
      <c r="C189" s="141"/>
      <c r="D189" s="141"/>
    </row>
    <row r="190" spans="3:4" x14ac:dyDescent="0.25">
      <c r="C190" s="141"/>
      <c r="D190" s="141"/>
    </row>
    <row r="191" spans="3:4" x14ac:dyDescent="0.25">
      <c r="C191" s="141"/>
      <c r="D191" s="141"/>
    </row>
    <row r="192" spans="3:4" x14ac:dyDescent="0.25">
      <c r="C192" s="141"/>
      <c r="D192" s="141"/>
    </row>
    <row r="193" spans="3:4" x14ac:dyDescent="0.25">
      <c r="C193" s="141"/>
      <c r="D193" s="141"/>
    </row>
    <row r="194" spans="3:4" x14ac:dyDescent="0.25">
      <c r="C194" s="141"/>
      <c r="D194" s="141"/>
    </row>
    <row r="195" spans="3:4" x14ac:dyDescent="0.25">
      <c r="C195" s="141"/>
      <c r="D195" s="141"/>
    </row>
    <row r="196" spans="3:4" x14ac:dyDescent="0.25">
      <c r="C196" s="141"/>
      <c r="D196" s="141"/>
    </row>
  </sheetData>
  <mergeCells count="31">
    <mergeCell ref="G48:H48"/>
    <mergeCell ref="C2:I2"/>
    <mergeCell ref="C3:I3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106:H106"/>
    <mergeCell ref="G49:H49"/>
    <mergeCell ref="G50:H50"/>
    <mergeCell ref="G51:H51"/>
    <mergeCell ref="G52:H52"/>
    <mergeCell ref="G53:H53"/>
    <mergeCell ref="G54:H54"/>
    <mergeCell ref="G55:H55"/>
    <mergeCell ref="G56:H56"/>
    <mergeCell ref="G103:H103"/>
    <mergeCell ref="G104:H104"/>
    <mergeCell ref="G105:H105"/>
    <mergeCell ref="D126:F126"/>
    <mergeCell ref="G107:H107"/>
    <mergeCell ref="G108:H108"/>
    <mergeCell ref="G109:H109"/>
    <mergeCell ref="G110:H110"/>
    <mergeCell ref="G111:H111"/>
    <mergeCell ref="G113:H113"/>
  </mergeCells>
  <pageMargins left="0.25" right="0.25" top="0.75" bottom="0.75" header="0.3" footer="0.3"/>
  <pageSetup scale="58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6"/>
  <sheetViews>
    <sheetView view="pageBreakPreview" topLeftCell="A61" zoomScaleNormal="100" zoomScaleSheetLayoutView="100" workbookViewId="0">
      <selection activeCell="M2" sqref="M2"/>
    </sheetView>
  </sheetViews>
  <sheetFormatPr defaultRowHeight="15" x14ac:dyDescent="0.25"/>
  <cols>
    <col min="1" max="1" width="17.28515625" customWidth="1"/>
    <col min="2" max="2" width="16.28515625" customWidth="1"/>
    <col min="3" max="3" width="13.85546875" customWidth="1"/>
    <col min="4" max="4" width="19" customWidth="1"/>
    <col min="5" max="5" width="10.85546875" customWidth="1"/>
    <col min="6" max="6" width="9.85546875" bestFit="1" customWidth="1"/>
    <col min="7" max="7" width="14.85546875" customWidth="1"/>
    <col min="8" max="8" width="11.5703125" customWidth="1"/>
    <col min="9" max="9" width="12.7109375" customWidth="1"/>
    <col min="10" max="10" width="11.42578125" customWidth="1"/>
    <col min="11" max="11" width="10.42578125" customWidth="1"/>
    <col min="12" max="12" width="10.140625" customWidth="1"/>
    <col min="13" max="13" width="12.85546875" customWidth="1"/>
    <col min="14" max="14" width="1.85546875" customWidth="1"/>
  </cols>
  <sheetData>
    <row r="1" spans="1:13" ht="16.5" customHeight="1" x14ac:dyDescent="0.35">
      <c r="A1" s="55"/>
      <c r="B1" s="55"/>
      <c r="C1" s="55"/>
      <c r="D1" s="127"/>
      <c r="E1" s="127"/>
      <c r="F1" s="127"/>
      <c r="G1" s="127"/>
      <c r="H1" s="127"/>
      <c r="I1" s="55"/>
      <c r="J1" s="55"/>
      <c r="K1" s="55"/>
      <c r="L1" s="55"/>
      <c r="M1" s="55"/>
    </row>
    <row r="2" spans="1:13" ht="28.5" customHeight="1" x14ac:dyDescent="0.4">
      <c r="A2" s="55"/>
      <c r="B2" s="55"/>
      <c r="C2" s="172" t="s">
        <v>124</v>
      </c>
      <c r="D2" s="172"/>
      <c r="E2" s="172"/>
      <c r="F2" s="172"/>
      <c r="G2" s="172"/>
      <c r="H2" s="172"/>
      <c r="I2" s="172"/>
      <c r="J2" s="55"/>
      <c r="K2" s="55"/>
      <c r="L2" s="55"/>
      <c r="M2" s="55"/>
    </row>
    <row r="3" spans="1:13" ht="15.75" customHeight="1" x14ac:dyDescent="0.3">
      <c r="A3" s="55"/>
      <c r="B3" s="55"/>
      <c r="C3" s="173" t="s">
        <v>140</v>
      </c>
      <c r="D3" s="174"/>
      <c r="E3" s="174"/>
      <c r="F3" s="174"/>
      <c r="G3" s="174"/>
      <c r="H3" s="174"/>
      <c r="I3" s="174"/>
      <c r="J3" s="55"/>
      <c r="K3" s="55"/>
      <c r="L3" s="55"/>
      <c r="M3" s="55"/>
    </row>
    <row r="4" spans="1:13" ht="28.5" customHeigh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ht="21.75" thickBot="1" x14ac:dyDescent="0.4">
      <c r="A5" s="55"/>
      <c r="B5" s="55" t="s">
        <v>45</v>
      </c>
      <c r="C5" s="55" t="s">
        <v>44</v>
      </c>
      <c r="D5" s="128" t="s">
        <v>140</v>
      </c>
      <c r="E5" s="55"/>
      <c r="F5" s="55"/>
      <c r="G5" s="55"/>
      <c r="H5" s="55"/>
      <c r="I5" s="55"/>
      <c r="J5" s="55"/>
      <c r="K5" s="55"/>
      <c r="L5" s="55"/>
      <c r="M5" s="55"/>
    </row>
    <row r="6" spans="1:13" x14ac:dyDescent="0.25">
      <c r="A6" s="129" t="s">
        <v>129</v>
      </c>
      <c r="B6" s="130">
        <v>167597.84</v>
      </c>
      <c r="C6" s="107">
        <v>171284.77</v>
      </c>
      <c r="D6" s="55"/>
      <c r="E6" s="55"/>
      <c r="F6" s="55"/>
      <c r="G6" s="55"/>
      <c r="H6" s="55"/>
      <c r="I6" s="55"/>
      <c r="J6" s="55"/>
      <c r="K6" s="55"/>
      <c r="L6" s="55"/>
      <c r="M6" s="55"/>
    </row>
    <row r="7" spans="1:13" x14ac:dyDescent="0.25">
      <c r="A7" s="108" t="s">
        <v>130</v>
      </c>
      <c r="B7" s="84">
        <v>155640</v>
      </c>
      <c r="C7" s="109">
        <v>184067.48</v>
      </c>
      <c r="D7" s="81"/>
    </row>
    <row r="8" spans="1:13" x14ac:dyDescent="0.25">
      <c r="A8" s="108" t="s">
        <v>131</v>
      </c>
      <c r="B8" s="84">
        <v>180388.49</v>
      </c>
      <c r="C8" s="147">
        <v>176867.74</v>
      </c>
      <c r="D8" s="136"/>
    </row>
    <row r="9" spans="1:13" x14ac:dyDescent="0.25">
      <c r="A9" s="108" t="s">
        <v>132</v>
      </c>
      <c r="B9" s="84">
        <v>155260.16</v>
      </c>
      <c r="C9" s="148">
        <v>156172.99</v>
      </c>
      <c r="D9" s="81"/>
    </row>
    <row r="10" spans="1:13" x14ac:dyDescent="0.25">
      <c r="A10" s="108" t="s">
        <v>136</v>
      </c>
      <c r="B10" s="84">
        <v>154717.99</v>
      </c>
      <c r="C10" s="149">
        <v>154530.47</v>
      </c>
      <c r="D10" s="136"/>
    </row>
    <row r="11" spans="1:13" x14ac:dyDescent="0.25">
      <c r="A11" s="108" t="s">
        <v>141</v>
      </c>
      <c r="B11" s="146">
        <v>152782.85999999999</v>
      </c>
      <c r="C11" s="150">
        <v>159024.14000000001</v>
      </c>
      <c r="D11" s="131"/>
    </row>
    <row r="12" spans="1:13" ht="15.75" thickBot="1" x14ac:dyDescent="0.3">
      <c r="A12" s="113"/>
      <c r="B12" s="114"/>
      <c r="C12" s="151"/>
      <c r="D12" s="136"/>
    </row>
    <row r="13" spans="1:13" x14ac:dyDescent="0.25">
      <c r="B13" s="82">
        <f>SUM(B6:B11)</f>
        <v>966387.34</v>
      </c>
      <c r="C13" s="82">
        <f>SUM(C6:C11)</f>
        <v>1001947.59</v>
      </c>
      <c r="D13" s="81"/>
    </row>
    <row r="15" spans="1:13" x14ac:dyDescent="0.25">
      <c r="D15" s="81"/>
    </row>
    <row r="17" spans="1:11" x14ac:dyDescent="0.25">
      <c r="D17" s="73"/>
    </row>
    <row r="18" spans="1:11" x14ac:dyDescent="0.25">
      <c r="D18" s="81"/>
    </row>
    <row r="19" spans="1:11" ht="13.7" customHeight="1" thickBot="1" x14ac:dyDescent="0.3">
      <c r="D19" s="136"/>
      <c r="G19" t="s">
        <v>122</v>
      </c>
      <c r="I19" t="s">
        <v>119</v>
      </c>
      <c r="J19" t="s">
        <v>118</v>
      </c>
    </row>
    <row r="20" spans="1:11" ht="12.95" customHeight="1" x14ac:dyDescent="0.25">
      <c r="G20" s="116" t="s">
        <v>24</v>
      </c>
      <c r="H20" s="117"/>
      <c r="I20" s="118">
        <v>50</v>
      </c>
      <c r="J20" s="119">
        <v>250</v>
      </c>
      <c r="K20" s="20" t="s">
        <v>24</v>
      </c>
    </row>
    <row r="21" spans="1:11" ht="12.95" customHeight="1" x14ac:dyDescent="0.25">
      <c r="A21" s="15"/>
      <c r="B21" s="15" t="s">
        <v>139</v>
      </c>
      <c r="C21" s="15" t="s">
        <v>134</v>
      </c>
      <c r="D21" s="16"/>
      <c r="E21" s="16"/>
      <c r="F21" s="16"/>
      <c r="G21" s="120" t="s">
        <v>25</v>
      </c>
      <c r="H21" s="121"/>
      <c r="I21" s="89">
        <v>3396.46</v>
      </c>
      <c r="J21" s="122">
        <v>25304.32</v>
      </c>
      <c r="K21" s="20" t="s">
        <v>25</v>
      </c>
    </row>
    <row r="22" spans="1:11" ht="12.95" customHeight="1" x14ac:dyDescent="0.25">
      <c r="A22" s="12" t="s">
        <v>24</v>
      </c>
      <c r="B22" s="15">
        <f>I20</f>
        <v>50</v>
      </c>
      <c r="C22" s="134">
        <f>J20</f>
        <v>250</v>
      </c>
      <c r="D22" s="16"/>
      <c r="E22" s="16"/>
      <c r="F22" s="16"/>
      <c r="G22" s="120" t="s">
        <v>27</v>
      </c>
      <c r="H22" s="121"/>
      <c r="I22" s="89">
        <v>6220</v>
      </c>
      <c r="J22" s="122">
        <v>6220</v>
      </c>
      <c r="K22" s="20" t="s">
        <v>27</v>
      </c>
    </row>
    <row r="23" spans="1:11" ht="12.95" customHeight="1" x14ac:dyDescent="0.25">
      <c r="A23" s="12" t="s">
        <v>25</v>
      </c>
      <c r="B23" s="15">
        <f t="shared" ref="B23:C38" si="0">I21</f>
        <v>3396.46</v>
      </c>
      <c r="C23" s="134">
        <f t="shared" si="0"/>
        <v>25304.32</v>
      </c>
      <c r="D23" s="16"/>
      <c r="E23" s="16"/>
      <c r="F23" s="16"/>
      <c r="G23" s="120" t="s">
        <v>28</v>
      </c>
      <c r="H23" s="121"/>
      <c r="I23" s="89">
        <v>62452.76</v>
      </c>
      <c r="J23" s="122">
        <v>190344.66</v>
      </c>
      <c r="K23" s="20" t="s">
        <v>28</v>
      </c>
    </row>
    <row r="24" spans="1:11" ht="12.95" customHeight="1" x14ac:dyDescent="0.25">
      <c r="A24" s="12" t="s">
        <v>27</v>
      </c>
      <c r="B24" s="15">
        <f t="shared" si="0"/>
        <v>6220</v>
      </c>
      <c r="C24" s="134">
        <f t="shared" si="0"/>
        <v>6220</v>
      </c>
      <c r="D24" s="16"/>
      <c r="E24" s="16" t="s">
        <v>54</v>
      </c>
      <c r="F24" s="90">
        <f>B25</f>
        <v>62452.76</v>
      </c>
      <c r="G24" s="120" t="s">
        <v>29</v>
      </c>
      <c r="H24" s="121"/>
      <c r="I24" s="89">
        <v>50809.49</v>
      </c>
      <c r="J24" s="122">
        <v>149955.45000000001</v>
      </c>
      <c r="K24" s="20" t="s">
        <v>29</v>
      </c>
    </row>
    <row r="25" spans="1:11" ht="12.95" customHeight="1" x14ac:dyDescent="0.25">
      <c r="A25" s="12" t="s">
        <v>28</v>
      </c>
      <c r="B25" s="15">
        <f t="shared" si="0"/>
        <v>62452.76</v>
      </c>
      <c r="C25" s="134">
        <f t="shared" si="0"/>
        <v>190344.66</v>
      </c>
      <c r="D25" s="16"/>
      <c r="E25" s="16" t="s">
        <v>55</v>
      </c>
      <c r="F25" s="16">
        <f>B26</f>
        <v>50809.49</v>
      </c>
      <c r="G25" s="120" t="s">
        <v>30</v>
      </c>
      <c r="H25" s="121"/>
      <c r="I25" s="89">
        <v>120</v>
      </c>
      <c r="J25" s="122">
        <v>2620</v>
      </c>
      <c r="K25" s="20" t="s">
        <v>30</v>
      </c>
    </row>
    <row r="26" spans="1:11" ht="12.95" customHeight="1" x14ac:dyDescent="0.25">
      <c r="A26" s="12" t="s">
        <v>29</v>
      </c>
      <c r="B26" s="15">
        <f t="shared" si="0"/>
        <v>50809.49</v>
      </c>
      <c r="C26" s="134">
        <f t="shared" si="0"/>
        <v>149955.45000000001</v>
      </c>
      <c r="D26" s="16"/>
      <c r="E26" s="16" t="s">
        <v>56</v>
      </c>
      <c r="F26" s="16">
        <f>SUM(B23,B27,B28:B31,B35:B38)</f>
        <v>15914.699999999999</v>
      </c>
      <c r="G26" s="120" t="s">
        <v>31</v>
      </c>
      <c r="H26" s="121"/>
      <c r="I26" s="89">
        <v>2942.36</v>
      </c>
      <c r="J26" s="122">
        <v>2942.36</v>
      </c>
      <c r="K26" s="20" t="s">
        <v>31</v>
      </c>
    </row>
    <row r="27" spans="1:11" ht="12.95" customHeight="1" x14ac:dyDescent="0.25">
      <c r="A27" s="12" t="s">
        <v>30</v>
      </c>
      <c r="B27" s="15">
        <f t="shared" si="0"/>
        <v>120</v>
      </c>
      <c r="C27" s="134">
        <f t="shared" si="0"/>
        <v>2620</v>
      </c>
      <c r="D27" s="16"/>
      <c r="E27" s="16" t="s">
        <v>57</v>
      </c>
      <c r="F27" s="16">
        <f>B22+B24</f>
        <v>6270</v>
      </c>
      <c r="G27" s="120" t="s">
        <v>32</v>
      </c>
      <c r="H27" s="121"/>
      <c r="I27" s="89">
        <v>2019</v>
      </c>
      <c r="J27" s="122">
        <v>3504</v>
      </c>
      <c r="K27" s="20" t="s">
        <v>32</v>
      </c>
    </row>
    <row r="28" spans="1:11" ht="12.95" customHeight="1" x14ac:dyDescent="0.25">
      <c r="A28" s="12" t="s">
        <v>31</v>
      </c>
      <c r="B28" s="15">
        <f t="shared" si="0"/>
        <v>2942.36</v>
      </c>
      <c r="C28" s="134">
        <f t="shared" si="0"/>
        <v>2942.36</v>
      </c>
      <c r="D28" s="16"/>
      <c r="E28" s="16" t="s">
        <v>58</v>
      </c>
      <c r="F28" s="16">
        <f>SUM(B32:B34)</f>
        <v>17335.91</v>
      </c>
      <c r="G28" s="120" t="s">
        <v>34</v>
      </c>
      <c r="H28" s="121"/>
      <c r="I28" s="89">
        <v>3470</v>
      </c>
      <c r="J28" s="122">
        <v>9365</v>
      </c>
      <c r="K28" s="20" t="s">
        <v>34</v>
      </c>
    </row>
    <row r="29" spans="1:11" ht="12.95" customHeight="1" x14ac:dyDescent="0.25">
      <c r="A29" s="12" t="s">
        <v>32</v>
      </c>
      <c r="B29" s="15">
        <f t="shared" si="0"/>
        <v>2019</v>
      </c>
      <c r="C29" s="134">
        <f t="shared" si="0"/>
        <v>3504</v>
      </c>
      <c r="D29" s="16"/>
      <c r="E29" s="20" t="s">
        <v>95</v>
      </c>
      <c r="F29" s="20">
        <f>SUM(F24:F28)</f>
        <v>152782.86000000002</v>
      </c>
      <c r="G29" s="120" t="s">
        <v>35</v>
      </c>
      <c r="H29" s="121"/>
      <c r="I29" s="89">
        <v>3885</v>
      </c>
      <c r="J29" s="122">
        <v>9609</v>
      </c>
      <c r="K29" s="20" t="s">
        <v>35</v>
      </c>
    </row>
    <row r="30" spans="1:11" ht="12.95" customHeight="1" x14ac:dyDescent="0.25">
      <c r="A30" s="12" t="s">
        <v>34</v>
      </c>
      <c r="B30" s="15">
        <f t="shared" si="0"/>
        <v>3470</v>
      </c>
      <c r="C30" s="134">
        <f t="shared" si="0"/>
        <v>9365</v>
      </c>
      <c r="D30" s="16"/>
      <c r="E30" s="16"/>
      <c r="F30" s="16"/>
      <c r="G30" s="120" t="s">
        <v>36</v>
      </c>
      <c r="H30" s="121"/>
      <c r="I30" s="89">
        <v>0</v>
      </c>
      <c r="J30" s="122">
        <v>0</v>
      </c>
      <c r="K30" s="20" t="s">
        <v>36</v>
      </c>
    </row>
    <row r="31" spans="1:11" ht="12.95" customHeight="1" x14ac:dyDescent="0.25">
      <c r="A31" s="12" t="s">
        <v>35</v>
      </c>
      <c r="B31" s="15">
        <f t="shared" si="0"/>
        <v>3885</v>
      </c>
      <c r="C31" s="134">
        <f t="shared" si="0"/>
        <v>9609</v>
      </c>
      <c r="D31" s="16"/>
      <c r="E31" s="16"/>
      <c r="F31" s="16"/>
      <c r="G31" s="120" t="s">
        <v>37</v>
      </c>
      <c r="H31" s="121"/>
      <c r="I31" s="89">
        <v>17335.91</v>
      </c>
      <c r="J31" s="122">
        <v>50294.78</v>
      </c>
      <c r="K31" s="20" t="s">
        <v>37</v>
      </c>
    </row>
    <row r="32" spans="1:11" ht="12.95" customHeight="1" x14ac:dyDescent="0.25">
      <c r="A32" s="12" t="s">
        <v>36</v>
      </c>
      <c r="B32" s="15">
        <f t="shared" si="0"/>
        <v>0</v>
      </c>
      <c r="C32" s="134">
        <f t="shared" si="0"/>
        <v>0</v>
      </c>
      <c r="D32" s="16"/>
      <c r="E32" s="16"/>
      <c r="F32" s="16"/>
      <c r="G32" s="120" t="s">
        <v>38</v>
      </c>
      <c r="H32" s="121"/>
      <c r="I32" s="89">
        <v>0</v>
      </c>
      <c r="J32" s="122">
        <v>0</v>
      </c>
      <c r="K32" s="20" t="s">
        <v>38</v>
      </c>
    </row>
    <row r="33" spans="1:12" ht="12.95" customHeight="1" x14ac:dyDescent="0.25">
      <c r="A33" s="12" t="s">
        <v>37</v>
      </c>
      <c r="B33" s="15">
        <f t="shared" si="0"/>
        <v>17335.91</v>
      </c>
      <c r="C33" s="134">
        <f t="shared" si="0"/>
        <v>50294.78</v>
      </c>
      <c r="D33" s="16"/>
      <c r="E33" s="16"/>
      <c r="F33" s="16"/>
      <c r="G33" s="120" t="s">
        <v>39</v>
      </c>
      <c r="H33" s="121"/>
      <c r="I33" s="89">
        <v>2220.23</v>
      </c>
      <c r="J33" s="122">
        <v>7089.23</v>
      </c>
      <c r="K33" s="20" t="s">
        <v>39</v>
      </c>
    </row>
    <row r="34" spans="1:12" ht="12.95" customHeight="1" x14ac:dyDescent="0.25">
      <c r="A34" s="12" t="s">
        <v>38</v>
      </c>
      <c r="B34" s="15">
        <f t="shared" si="0"/>
        <v>0</v>
      </c>
      <c r="C34" s="134">
        <f t="shared" si="0"/>
        <v>0</v>
      </c>
      <c r="D34" s="16"/>
      <c r="E34" s="16"/>
      <c r="F34" s="16"/>
      <c r="G34" s="120" t="s">
        <v>40</v>
      </c>
      <c r="H34" s="121"/>
      <c r="I34" s="89">
        <v>2.13</v>
      </c>
      <c r="J34" s="122">
        <v>65.19</v>
      </c>
      <c r="K34" s="20" t="s">
        <v>40</v>
      </c>
    </row>
    <row r="35" spans="1:12" ht="12.95" customHeight="1" x14ac:dyDescent="0.25">
      <c r="A35" s="12" t="s">
        <v>39</v>
      </c>
      <c r="B35" s="15">
        <f t="shared" si="0"/>
        <v>2220.23</v>
      </c>
      <c r="C35" s="134">
        <f t="shared" si="0"/>
        <v>7089.23</v>
      </c>
      <c r="D35" s="16"/>
      <c r="E35" s="16"/>
      <c r="F35" s="16"/>
      <c r="G35" s="120" t="s">
        <v>41</v>
      </c>
      <c r="H35" s="121"/>
      <c r="I35" s="89">
        <v>-2578.44</v>
      </c>
      <c r="J35" s="122">
        <v>2276.7800000000002</v>
      </c>
      <c r="K35" s="20" t="s">
        <v>41</v>
      </c>
    </row>
    <row r="36" spans="1:12" ht="12.95" customHeight="1" x14ac:dyDescent="0.25">
      <c r="A36" s="12" t="s">
        <v>40</v>
      </c>
      <c r="B36" s="15">
        <f t="shared" si="0"/>
        <v>2.13</v>
      </c>
      <c r="C36" s="134">
        <f t="shared" si="0"/>
        <v>65.19</v>
      </c>
      <c r="D36" s="16"/>
      <c r="E36" s="16"/>
      <c r="F36" s="16"/>
      <c r="G36" s="120" t="s">
        <v>42</v>
      </c>
      <c r="H36" s="121"/>
      <c r="I36" s="89">
        <v>437.96</v>
      </c>
      <c r="J36" s="122">
        <v>3051.62</v>
      </c>
      <c r="K36" s="60" t="s">
        <v>42</v>
      </c>
    </row>
    <row r="37" spans="1:12" ht="12.95" customHeight="1" thickBot="1" x14ac:dyDescent="0.3">
      <c r="A37" s="12" t="s">
        <v>41</v>
      </c>
      <c r="B37" s="15">
        <f t="shared" si="0"/>
        <v>-2578.44</v>
      </c>
      <c r="C37" s="134">
        <f t="shared" si="0"/>
        <v>2276.7800000000002</v>
      </c>
      <c r="D37" s="16"/>
      <c r="E37" s="16"/>
      <c r="F37" s="16"/>
      <c r="G37" s="123"/>
      <c r="H37" s="124"/>
      <c r="I37" s="124">
        <v>152782.85999999999</v>
      </c>
      <c r="J37" s="124">
        <v>462942.39</v>
      </c>
      <c r="K37" s="60"/>
    </row>
    <row r="38" spans="1:12" ht="12.95" customHeight="1" thickBot="1" x14ac:dyDescent="0.3">
      <c r="A38" s="12" t="s">
        <v>42</v>
      </c>
      <c r="B38" s="15">
        <f t="shared" si="0"/>
        <v>437.96</v>
      </c>
      <c r="C38" s="134">
        <f t="shared" si="0"/>
        <v>3051.62</v>
      </c>
      <c r="D38" s="16"/>
      <c r="E38" s="16"/>
      <c r="F38" s="16"/>
      <c r="G38" s="123"/>
      <c r="H38" s="124"/>
      <c r="I38" s="124"/>
      <c r="J38" s="125"/>
      <c r="K38" s="20"/>
    </row>
    <row r="39" spans="1:12" ht="12.95" customHeight="1" x14ac:dyDescent="0.25">
      <c r="A39" s="25"/>
      <c r="B39" s="35">
        <f>SUM(B22:B38)</f>
        <v>152782.86000000002</v>
      </c>
      <c r="C39" s="43">
        <f>SUM(C22:C38)</f>
        <v>462892.39000000007</v>
      </c>
      <c r="G39" s="166"/>
      <c r="H39" s="166"/>
      <c r="I39" s="135"/>
      <c r="J39" s="63"/>
      <c r="K39" s="63"/>
    </row>
    <row r="40" spans="1:12" ht="12.95" customHeight="1" x14ac:dyDescent="0.25">
      <c r="A40" s="12"/>
      <c r="B40" s="15"/>
      <c r="C40" s="134"/>
      <c r="G40" s="166"/>
      <c r="H40" s="166"/>
      <c r="I40" s="135"/>
      <c r="J40" s="63"/>
      <c r="K40" s="135"/>
    </row>
    <row r="41" spans="1:12" ht="12.95" customHeight="1" x14ac:dyDescent="0.25">
      <c r="A41" s="3"/>
      <c r="B41" t="s">
        <v>138</v>
      </c>
      <c r="G41" s="166"/>
      <c r="H41" s="166"/>
      <c r="I41" s="135"/>
      <c r="J41" s="63"/>
      <c r="K41" s="135"/>
    </row>
    <row r="42" spans="1:12" ht="12.95" customHeight="1" x14ac:dyDescent="0.25">
      <c r="A42" s="3"/>
      <c r="G42" s="166"/>
      <c r="H42" s="166"/>
      <c r="I42" s="135"/>
      <c r="J42" s="63"/>
      <c r="K42" s="135"/>
    </row>
    <row r="43" spans="1:12" ht="12.95" customHeight="1" x14ac:dyDescent="0.25">
      <c r="A43" s="3" t="s">
        <v>41</v>
      </c>
      <c r="B43">
        <f>I36</f>
        <v>437.96</v>
      </c>
      <c r="C43">
        <f>J36</f>
        <v>3051.62</v>
      </c>
      <c r="G43" s="166"/>
      <c r="H43" s="166"/>
      <c r="I43" s="135"/>
      <c r="J43" s="63"/>
      <c r="K43" s="135"/>
    </row>
    <row r="44" spans="1:12" ht="12.95" customHeight="1" x14ac:dyDescent="0.25">
      <c r="A44" s="3" t="s">
        <v>42</v>
      </c>
      <c r="B44">
        <f>I37</f>
        <v>152782.85999999999</v>
      </c>
      <c r="C44">
        <f>J37</f>
        <v>462942.39</v>
      </c>
      <c r="G44" s="166"/>
      <c r="H44" s="166"/>
      <c r="I44" s="135"/>
      <c r="J44" s="63"/>
      <c r="K44" s="135"/>
      <c r="L44" s="63"/>
    </row>
    <row r="45" spans="1:12" ht="12.95" customHeight="1" x14ac:dyDescent="0.25">
      <c r="B45" s="2">
        <f>SUM(B39:B44)</f>
        <v>306003.68</v>
      </c>
      <c r="C45" s="2">
        <f>SUM(C39:C44)</f>
        <v>928886.40000000014</v>
      </c>
      <c r="G45" s="166"/>
      <c r="H45" s="166"/>
      <c r="I45" s="135"/>
      <c r="J45" s="63"/>
      <c r="K45" s="135"/>
      <c r="L45" s="63"/>
    </row>
    <row r="46" spans="1:12" ht="12.95" customHeight="1" x14ac:dyDescent="0.25">
      <c r="G46" s="166"/>
      <c r="H46" s="166"/>
      <c r="I46" s="135"/>
      <c r="J46" s="63"/>
      <c r="K46" s="135"/>
      <c r="L46" s="63"/>
    </row>
    <row r="47" spans="1:12" ht="12.95" customHeight="1" x14ac:dyDescent="0.25">
      <c r="G47" s="166"/>
      <c r="H47" s="166"/>
      <c r="I47" s="135"/>
      <c r="J47" s="63"/>
      <c r="K47" s="135"/>
      <c r="L47" s="63"/>
    </row>
    <row r="48" spans="1:12" ht="12.95" customHeight="1" x14ac:dyDescent="0.25">
      <c r="G48" s="166"/>
      <c r="H48" s="166"/>
      <c r="I48" s="135"/>
      <c r="J48" s="63"/>
      <c r="K48" s="135"/>
      <c r="L48" s="63"/>
    </row>
    <row r="49" spans="7:12" ht="12.95" customHeight="1" x14ac:dyDescent="0.25">
      <c r="G49" s="166"/>
      <c r="H49" s="166"/>
      <c r="I49" s="135"/>
      <c r="J49" s="63"/>
      <c r="K49" s="135"/>
      <c r="L49" s="63"/>
    </row>
    <row r="50" spans="7:12" ht="12.95" customHeight="1" x14ac:dyDescent="0.25">
      <c r="G50" s="166"/>
      <c r="H50" s="166"/>
      <c r="I50" s="135"/>
      <c r="J50" s="63"/>
      <c r="K50" s="135"/>
      <c r="L50" s="63"/>
    </row>
    <row r="51" spans="7:12" ht="12.95" customHeight="1" x14ac:dyDescent="0.25">
      <c r="G51" s="166"/>
      <c r="H51" s="166"/>
      <c r="I51" s="135"/>
      <c r="J51" s="63"/>
      <c r="K51" s="135"/>
      <c r="L51" s="63"/>
    </row>
    <row r="52" spans="7:12" ht="12.95" customHeight="1" x14ac:dyDescent="0.25">
      <c r="G52" s="166"/>
      <c r="H52" s="166"/>
      <c r="I52" s="135"/>
      <c r="J52" s="63"/>
      <c r="K52" s="135"/>
      <c r="L52" s="63"/>
    </row>
    <row r="53" spans="7:12" ht="12.95" customHeight="1" x14ac:dyDescent="0.25">
      <c r="G53" s="166"/>
      <c r="H53" s="166"/>
      <c r="I53" s="135"/>
      <c r="J53" s="63"/>
      <c r="K53" s="135"/>
      <c r="L53" s="63"/>
    </row>
    <row r="54" spans="7:12" ht="12.95" customHeight="1" x14ac:dyDescent="0.25">
      <c r="G54" s="166"/>
      <c r="H54" s="166"/>
      <c r="I54" s="135"/>
      <c r="J54" s="63"/>
      <c r="K54" s="135"/>
      <c r="L54" s="63"/>
    </row>
    <row r="55" spans="7:12" ht="12.95" customHeight="1" x14ac:dyDescent="0.25">
      <c r="G55" s="166"/>
      <c r="H55" s="166"/>
      <c r="I55" s="135"/>
      <c r="J55" s="63"/>
      <c r="K55" s="135"/>
      <c r="L55" s="63"/>
    </row>
    <row r="56" spans="7:12" ht="12.95" customHeight="1" x14ac:dyDescent="0.25">
      <c r="G56" s="166"/>
      <c r="H56" s="166"/>
      <c r="I56" s="135"/>
      <c r="J56" s="63"/>
      <c r="K56" s="135"/>
    </row>
    <row r="57" spans="7:12" ht="12.95" customHeight="1" x14ac:dyDescent="0.25"/>
    <row r="58" spans="7:12" ht="12.95" customHeight="1" x14ac:dyDescent="0.25"/>
    <row r="59" spans="7:12" ht="12.95" customHeight="1" x14ac:dyDescent="0.25"/>
    <row r="60" spans="7:12" ht="12.95" customHeight="1" x14ac:dyDescent="0.25"/>
    <row r="61" spans="7:12" ht="12.95" customHeight="1" x14ac:dyDescent="0.25"/>
    <row r="62" spans="7:12" ht="12.95" customHeight="1" x14ac:dyDescent="0.25"/>
    <row r="63" spans="7:12" ht="12.95" customHeight="1" x14ac:dyDescent="0.25"/>
    <row r="64" spans="7:12" ht="12.95" customHeight="1" x14ac:dyDescent="0.25"/>
    <row r="65" ht="12.95" customHeight="1" x14ac:dyDescent="0.25"/>
    <row r="66" ht="12.95" customHeight="1" x14ac:dyDescent="0.25"/>
    <row r="67" ht="12.95" customHeight="1" x14ac:dyDescent="0.25"/>
    <row r="68" ht="12.95" customHeight="1" x14ac:dyDescent="0.25"/>
    <row r="69" ht="12.95" customHeight="1" x14ac:dyDescent="0.25"/>
    <row r="70" ht="12.95" customHeight="1" x14ac:dyDescent="0.25"/>
    <row r="71" ht="12.95" customHeight="1" x14ac:dyDescent="0.25"/>
    <row r="72" ht="12.95" customHeight="1" x14ac:dyDescent="0.25"/>
    <row r="73" ht="12.95" customHeight="1" x14ac:dyDescent="0.25"/>
    <row r="74" ht="12.95" customHeight="1" x14ac:dyDescent="0.25"/>
    <row r="75" ht="12.95" customHeight="1" x14ac:dyDescent="0.25"/>
    <row r="76" ht="12.95" customHeight="1" x14ac:dyDescent="0.25"/>
    <row r="77" ht="12.95" customHeight="1" x14ac:dyDescent="0.25"/>
    <row r="78" ht="12.95" customHeight="1" x14ac:dyDescent="0.25"/>
    <row r="79" ht="12.95" customHeight="1" x14ac:dyDescent="0.25"/>
    <row r="80" ht="12.95" customHeight="1" x14ac:dyDescent="0.25"/>
    <row r="81" spans="1:12" ht="12.95" customHeight="1" x14ac:dyDescent="0.25"/>
    <row r="82" spans="1:12" ht="12.95" customHeight="1" x14ac:dyDescent="0.25"/>
    <row r="83" spans="1:12" ht="12.95" customHeight="1" x14ac:dyDescent="0.25"/>
    <row r="84" spans="1:12" ht="12.95" customHeight="1" x14ac:dyDescent="0.25"/>
    <row r="85" spans="1:12" ht="26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73"/>
    </row>
    <row r="86" spans="1:12" ht="20.25" customHeight="1" x14ac:dyDescent="0.25">
      <c r="A86" s="11" t="s">
        <v>59</v>
      </c>
      <c r="B86" s="11"/>
      <c r="C86" s="11"/>
      <c r="D86" s="11"/>
      <c r="E86" s="11"/>
      <c r="F86" s="11" t="s">
        <v>67</v>
      </c>
      <c r="G86" s="11" t="s">
        <v>80</v>
      </c>
      <c r="H86" s="11" t="s">
        <v>68</v>
      </c>
      <c r="I86" s="11"/>
      <c r="J86" s="11"/>
      <c r="K86" s="134">
        <v>-1623.12</v>
      </c>
      <c r="L86" s="74"/>
    </row>
    <row r="87" spans="1:12" ht="12.95" customHeight="1" x14ac:dyDescent="0.25">
      <c r="A87" s="132"/>
      <c r="B87" s="132"/>
      <c r="C87" s="132" t="s">
        <v>23</v>
      </c>
      <c r="D87" s="132"/>
      <c r="E87">
        <v>64386.28</v>
      </c>
      <c r="F87" s="73"/>
      <c r="G87" s="14"/>
      <c r="H87" s="11" t="s">
        <v>69</v>
      </c>
      <c r="I87" s="11"/>
      <c r="J87" s="11"/>
      <c r="K87" s="134">
        <v>-367.68</v>
      </c>
      <c r="L87" s="74"/>
    </row>
    <row r="88" spans="1:12" ht="12.95" customHeight="1" x14ac:dyDescent="0.25">
      <c r="A88" s="132"/>
      <c r="B88" s="132"/>
      <c r="C88" s="132" t="s">
        <v>22</v>
      </c>
      <c r="D88" s="132"/>
      <c r="E88">
        <v>4705</v>
      </c>
      <c r="F88" s="73"/>
      <c r="G88" s="14"/>
      <c r="H88" s="11" t="s">
        <v>70</v>
      </c>
      <c r="I88" s="11"/>
      <c r="J88" s="11"/>
      <c r="K88" s="134">
        <v>32.46</v>
      </c>
      <c r="L88" s="74"/>
    </row>
    <row r="89" spans="1:12" ht="12.95" customHeight="1" x14ac:dyDescent="0.25">
      <c r="A89" s="132"/>
      <c r="B89" s="132"/>
      <c r="C89" s="132" t="s">
        <v>21</v>
      </c>
      <c r="D89" s="132"/>
      <c r="E89">
        <v>0</v>
      </c>
      <c r="F89" s="73"/>
      <c r="G89" s="14"/>
      <c r="H89" s="11" t="s">
        <v>71</v>
      </c>
      <c r="I89" s="11"/>
      <c r="J89" s="11"/>
      <c r="K89" s="134">
        <v>598.54</v>
      </c>
      <c r="L89" s="74"/>
    </row>
    <row r="90" spans="1:12" ht="12.95" customHeight="1" x14ac:dyDescent="0.25">
      <c r="A90" s="132"/>
      <c r="B90" s="132"/>
      <c r="C90" s="132" t="s">
        <v>20</v>
      </c>
      <c r="D90" s="132"/>
      <c r="E90">
        <v>25092.76</v>
      </c>
      <c r="F90" s="94"/>
      <c r="G90" s="14"/>
      <c r="H90" s="11" t="s">
        <v>72</v>
      </c>
      <c r="I90" s="11"/>
      <c r="J90" s="11"/>
      <c r="K90" s="134">
        <v>1449.53</v>
      </c>
      <c r="L90" s="73"/>
    </row>
    <row r="91" spans="1:12" ht="12.95" customHeight="1" x14ac:dyDescent="0.25">
      <c r="A91" s="132"/>
      <c r="B91" s="132"/>
      <c r="C91" s="132" t="s">
        <v>19</v>
      </c>
      <c r="D91" s="132"/>
      <c r="E91" s="94">
        <v>91301.04</v>
      </c>
      <c r="F91" s="73"/>
      <c r="G91" s="14"/>
      <c r="H91" s="11" t="s">
        <v>73</v>
      </c>
      <c r="I91" s="11"/>
      <c r="J91" s="11"/>
      <c r="K91">
        <v>5499.87</v>
      </c>
      <c r="L91" s="73"/>
    </row>
    <row r="92" spans="1:12" ht="12.95" customHeight="1" x14ac:dyDescent="0.25">
      <c r="A92" s="132"/>
      <c r="B92" s="132"/>
      <c r="C92" s="132" t="s">
        <v>18</v>
      </c>
      <c r="D92" s="132"/>
      <c r="F92" s="94"/>
      <c r="G92" s="14"/>
      <c r="H92" s="11" t="s">
        <v>74</v>
      </c>
      <c r="I92" s="11"/>
      <c r="J92" s="11"/>
      <c r="K92">
        <v>55344.74</v>
      </c>
    </row>
    <row r="93" spans="1:12" ht="12.95" customHeight="1" x14ac:dyDescent="0.25">
      <c r="A93" s="132"/>
      <c r="B93" s="132"/>
      <c r="C93" s="132" t="s">
        <v>17</v>
      </c>
      <c r="D93" s="132"/>
      <c r="E93" s="94">
        <v>60</v>
      </c>
      <c r="F93" s="94"/>
      <c r="G93" s="14"/>
      <c r="H93" s="11" t="s">
        <v>75</v>
      </c>
      <c r="I93" s="11"/>
      <c r="J93" s="11"/>
      <c r="K93" s="63">
        <v>5312.24</v>
      </c>
      <c r="L93" s="136"/>
    </row>
    <row r="94" spans="1:12" ht="12.95" customHeight="1" x14ac:dyDescent="0.25">
      <c r="A94" s="132"/>
      <c r="B94" s="132"/>
      <c r="C94" s="132" t="s">
        <v>16</v>
      </c>
      <c r="D94" s="132"/>
      <c r="E94" s="94">
        <v>50</v>
      </c>
      <c r="F94" s="94"/>
      <c r="G94" s="14"/>
      <c r="H94" s="11" t="s">
        <v>76</v>
      </c>
      <c r="I94" s="11"/>
      <c r="J94" s="11"/>
      <c r="K94">
        <f>7305.9+57562.76</f>
        <v>64868.66</v>
      </c>
    </row>
    <row r="95" spans="1:12" ht="12.95" customHeight="1" x14ac:dyDescent="0.25">
      <c r="A95" s="132"/>
      <c r="B95" s="132"/>
      <c r="C95" s="132" t="s">
        <v>15</v>
      </c>
      <c r="D95" s="132"/>
      <c r="F95" s="94"/>
      <c r="G95" s="14"/>
      <c r="H95" s="11" t="s">
        <v>77</v>
      </c>
      <c r="I95" s="11"/>
      <c r="J95" s="11" t="s">
        <v>96</v>
      </c>
      <c r="K95" s="11"/>
    </row>
    <row r="96" spans="1:12" ht="12.95" customHeight="1" x14ac:dyDescent="0.25">
      <c r="A96" s="132"/>
      <c r="B96" s="132"/>
      <c r="C96" s="132" t="s">
        <v>14</v>
      </c>
      <c r="D96" s="132"/>
      <c r="F96" s="94"/>
      <c r="G96" s="14"/>
      <c r="H96" s="11" t="s">
        <v>78</v>
      </c>
      <c r="I96" s="11"/>
      <c r="J96" s="11"/>
      <c r="K96" s="11">
        <v>0</v>
      </c>
    </row>
    <row r="97" spans="1:14" ht="12.95" customHeight="1" x14ac:dyDescent="0.25">
      <c r="A97" s="132"/>
      <c r="B97" s="132"/>
      <c r="C97" s="132" t="s">
        <v>13</v>
      </c>
      <c r="D97" s="132"/>
      <c r="E97" s="94">
        <v>312850.21000000002</v>
      </c>
      <c r="F97" s="94"/>
      <c r="G97" s="14"/>
      <c r="H97" s="11" t="s">
        <v>79</v>
      </c>
      <c r="I97" s="11"/>
      <c r="J97" s="11"/>
      <c r="K97" s="11">
        <v>0</v>
      </c>
    </row>
    <row r="98" spans="1:14" ht="12.95" customHeight="1" x14ac:dyDescent="0.25">
      <c r="A98" s="132"/>
      <c r="B98" s="132"/>
      <c r="C98" s="132" t="s">
        <v>12</v>
      </c>
      <c r="D98" s="132"/>
      <c r="E98" s="94">
        <v>268294.46999999997</v>
      </c>
      <c r="F98" s="94"/>
      <c r="G98" s="14"/>
      <c r="H98" s="11"/>
      <c r="I98" s="11"/>
      <c r="J98" s="11"/>
      <c r="K98" s="27">
        <f>SUM(K86:K97)</f>
        <v>131115.24</v>
      </c>
    </row>
    <row r="99" spans="1:14" ht="12.95" customHeight="1" x14ac:dyDescent="0.25">
      <c r="A99" s="132"/>
      <c r="B99" s="132"/>
      <c r="C99" s="132" t="s">
        <v>10</v>
      </c>
      <c r="D99" s="132"/>
      <c r="E99">
        <v>35342.25</v>
      </c>
      <c r="F99" s="94"/>
      <c r="G99" s="14"/>
      <c r="H99" s="11"/>
      <c r="I99" s="96"/>
      <c r="J99" s="96"/>
      <c r="K99" s="11"/>
    </row>
    <row r="100" spans="1:14" ht="12.95" customHeight="1" x14ac:dyDescent="0.25">
      <c r="A100" s="132"/>
      <c r="B100" s="132"/>
      <c r="C100" s="132" t="s">
        <v>9</v>
      </c>
      <c r="D100" s="132"/>
      <c r="E100">
        <v>13.22</v>
      </c>
      <c r="F100" s="94"/>
      <c r="G100" s="14"/>
      <c r="H100" s="11"/>
      <c r="I100" s="11"/>
      <c r="J100" s="11"/>
      <c r="K100" s="11"/>
    </row>
    <row r="101" spans="1:14" ht="12.95" customHeight="1" x14ac:dyDescent="0.25">
      <c r="A101" s="132"/>
      <c r="B101" s="132"/>
      <c r="C101" s="132" t="s">
        <v>8</v>
      </c>
      <c r="D101" s="132"/>
      <c r="E101">
        <v>10736.36</v>
      </c>
      <c r="F101" s="94"/>
      <c r="G101" s="14"/>
      <c r="H101" s="11"/>
      <c r="I101" s="95"/>
      <c r="J101" s="95"/>
      <c r="K101" s="11"/>
    </row>
    <row r="102" spans="1:14" ht="12.95" customHeight="1" x14ac:dyDescent="0.25">
      <c r="A102" s="11"/>
      <c r="B102" s="11"/>
      <c r="C102" s="11"/>
      <c r="D102" s="11"/>
      <c r="E102" s="11">
        <f>SUM(E87:E101)</f>
        <v>812831.59</v>
      </c>
      <c r="F102" s="11"/>
      <c r="G102" s="11">
        <f>SUM(E86:F101)</f>
        <v>812831.59</v>
      </c>
      <c r="H102" s="11"/>
      <c r="I102" s="11"/>
      <c r="J102" s="11"/>
      <c r="K102" s="11"/>
    </row>
    <row r="103" spans="1:14" ht="12.95" customHeight="1" x14ac:dyDescent="0.25">
      <c r="A103" s="11"/>
      <c r="B103" s="11"/>
      <c r="C103" s="138"/>
      <c r="D103" s="138"/>
      <c r="E103" s="138"/>
      <c r="F103" s="138"/>
      <c r="G103" s="170"/>
      <c r="H103" s="170"/>
      <c r="I103" s="138"/>
      <c r="J103" s="92"/>
      <c r="K103" s="11"/>
    </row>
    <row r="104" spans="1:14" ht="12.95" customHeight="1" x14ac:dyDescent="0.25">
      <c r="C104" s="138"/>
      <c r="D104" s="138"/>
      <c r="E104" s="138"/>
      <c r="F104" s="138"/>
      <c r="G104" s="170"/>
      <c r="H104" s="170"/>
      <c r="I104" s="138"/>
      <c r="J104" s="92"/>
      <c r="L104" s="47"/>
      <c r="M104" s="47"/>
    </row>
    <row r="105" spans="1:14" ht="12.95" customHeight="1" x14ac:dyDescent="0.25">
      <c r="A105" s="47"/>
      <c r="B105" s="47"/>
      <c r="C105" s="138"/>
      <c r="D105" s="138"/>
      <c r="E105" s="138"/>
      <c r="F105" s="138"/>
      <c r="G105" s="170"/>
      <c r="H105" s="170"/>
      <c r="I105" s="138"/>
      <c r="J105" s="92"/>
      <c r="K105" s="47"/>
      <c r="L105" s="47"/>
      <c r="M105" s="47"/>
      <c r="N105" s="47"/>
    </row>
    <row r="106" spans="1:14" ht="12.95" customHeight="1" x14ac:dyDescent="0.25">
      <c r="A106" s="47"/>
      <c r="B106" s="47"/>
      <c r="C106" s="138"/>
      <c r="D106" s="138"/>
      <c r="E106" s="138"/>
      <c r="F106" s="138"/>
      <c r="G106" s="170"/>
      <c r="H106" s="170"/>
      <c r="I106" s="138"/>
      <c r="J106" s="92"/>
    </row>
    <row r="107" spans="1:14" ht="12.95" customHeight="1" x14ac:dyDescent="0.25">
      <c r="A107" s="47"/>
      <c r="B107" s="47"/>
      <c r="C107" s="138"/>
      <c r="D107" s="138"/>
      <c r="E107" s="138"/>
      <c r="F107" s="138"/>
      <c r="G107" s="170"/>
      <c r="H107" s="170"/>
      <c r="I107" s="138"/>
      <c r="J107" s="92"/>
      <c r="K107" s="47"/>
      <c r="L107" s="137"/>
      <c r="M107" s="47"/>
      <c r="N107" s="47"/>
    </row>
    <row r="108" spans="1:14" ht="12.95" customHeight="1" x14ac:dyDescent="0.25">
      <c r="A108" s="137"/>
      <c r="B108" s="53"/>
      <c r="C108" s="138"/>
      <c r="D108" s="138"/>
      <c r="E108" s="138"/>
      <c r="F108" s="138"/>
      <c r="G108" s="170"/>
      <c r="H108" s="170"/>
      <c r="I108" s="138"/>
      <c r="J108" s="92"/>
      <c r="K108" s="53"/>
      <c r="L108" s="47"/>
      <c r="M108" s="47"/>
      <c r="N108" s="47"/>
    </row>
    <row r="109" spans="1:14" ht="12.95" customHeight="1" x14ac:dyDescent="0.25">
      <c r="A109" s="47"/>
      <c r="B109" s="47"/>
      <c r="C109" s="138"/>
      <c r="D109" s="138"/>
      <c r="E109" s="138"/>
      <c r="F109" s="138"/>
      <c r="G109" s="170"/>
      <c r="H109" s="170"/>
      <c r="I109" s="138"/>
      <c r="J109" s="92"/>
      <c r="K109" s="47"/>
      <c r="L109" s="47"/>
      <c r="M109" s="47"/>
      <c r="N109" s="47"/>
    </row>
    <row r="110" spans="1:14" ht="12.95" customHeight="1" x14ac:dyDescent="0.25">
      <c r="A110" s="137"/>
      <c r="B110" s="137"/>
      <c r="C110" s="138"/>
      <c r="D110" s="138"/>
      <c r="E110" s="138"/>
      <c r="F110" s="138"/>
      <c r="G110" s="170"/>
      <c r="H110" s="170"/>
      <c r="I110" s="138"/>
      <c r="J110" s="92"/>
      <c r="K110" s="47"/>
      <c r="L110" s="47"/>
      <c r="M110" s="47"/>
      <c r="N110" s="47"/>
    </row>
    <row r="111" spans="1:14" ht="12.95" customHeight="1" x14ac:dyDescent="0.25">
      <c r="A111" s="47"/>
      <c r="B111" s="47"/>
      <c r="C111" s="152">
        <v>2776.32</v>
      </c>
      <c r="D111" s="152">
        <v>119860.55</v>
      </c>
      <c r="E111" s="152">
        <v>141925.21</v>
      </c>
      <c r="F111" s="152">
        <v>59588.19</v>
      </c>
      <c r="G111" s="170"/>
      <c r="H111" s="170"/>
      <c r="I111" s="138"/>
      <c r="J111" s="92"/>
      <c r="K111" s="47"/>
      <c r="L111" s="47"/>
      <c r="M111" s="47"/>
      <c r="N111" s="47"/>
    </row>
    <row r="112" spans="1:14" ht="12.95" customHeight="1" x14ac:dyDescent="0.25">
      <c r="A112" s="47"/>
      <c r="B112" s="47"/>
      <c r="C112" s="138"/>
      <c r="D112" s="92"/>
      <c r="E112" s="47"/>
      <c r="H112" s="47"/>
    </row>
    <row r="113" spans="1:15" ht="12.95" customHeight="1" x14ac:dyDescent="0.25">
      <c r="C113" s="138"/>
      <c r="D113" s="138"/>
      <c r="E113" s="138"/>
      <c r="F113" s="138"/>
      <c r="G113" s="170"/>
      <c r="H113" s="170"/>
      <c r="I113" s="138"/>
      <c r="J113" s="92"/>
    </row>
    <row r="114" spans="1:15" ht="12.95" customHeight="1" x14ac:dyDescent="0.25">
      <c r="C114" s="138"/>
      <c r="D114" s="138"/>
      <c r="E114" s="138"/>
      <c r="F114" s="138"/>
    </row>
    <row r="115" spans="1:15" ht="12.95" customHeight="1" x14ac:dyDescent="0.25">
      <c r="C115" s="138"/>
      <c r="D115" s="138"/>
      <c r="E115" s="138"/>
      <c r="F115" s="138"/>
    </row>
    <row r="116" spans="1:15" ht="12.95" customHeight="1" x14ac:dyDescent="0.25">
      <c r="A116" t="s">
        <v>60</v>
      </c>
      <c r="C116" s="138"/>
      <c r="D116" s="138"/>
      <c r="E116" s="138"/>
      <c r="F116" s="138"/>
    </row>
    <row r="117" spans="1:15" ht="12.95" customHeight="1" x14ac:dyDescent="0.25">
      <c r="C117" s="138"/>
      <c r="D117" s="138"/>
      <c r="E117" s="138"/>
      <c r="F117" s="138"/>
    </row>
    <row r="118" spans="1:15" ht="12.95" customHeight="1" x14ac:dyDescent="0.25">
      <c r="C118" s="138"/>
      <c r="D118" s="138"/>
      <c r="E118" s="138"/>
      <c r="F118" s="138"/>
    </row>
    <row r="119" spans="1:15" ht="12.95" customHeight="1" x14ac:dyDescent="0.25">
      <c r="A119" s="133" t="s">
        <v>61</v>
      </c>
      <c r="B119" s="133" t="s">
        <v>63</v>
      </c>
      <c r="C119" s="133" t="s">
        <v>64</v>
      </c>
      <c r="D119" s="133" t="s">
        <v>65</v>
      </c>
      <c r="E119" s="126" t="s">
        <v>121</v>
      </c>
      <c r="F119" s="126" t="s">
        <v>95</v>
      </c>
    </row>
    <row r="120" spans="1:15" ht="12.95" customHeight="1" x14ac:dyDescent="0.25">
      <c r="A120">
        <v>2776.32</v>
      </c>
      <c r="B120">
        <v>119860.55</v>
      </c>
      <c r="C120">
        <v>141925.21</v>
      </c>
      <c r="D120">
        <v>59588.19</v>
      </c>
      <c r="E120">
        <v>7250</v>
      </c>
      <c r="F120" s="47">
        <f>SUM(A120:E120)</f>
        <v>331400.27</v>
      </c>
      <c r="G120" s="63"/>
    </row>
    <row r="121" spans="1:15" ht="13.7" customHeight="1" x14ac:dyDescent="0.25">
      <c r="G121" s="68"/>
      <c r="H121" s="68"/>
    </row>
    <row r="122" spans="1:15" ht="12.95" customHeight="1" x14ac:dyDescent="0.25">
      <c r="B122" t="s">
        <v>123</v>
      </c>
      <c r="C122" t="s">
        <v>53</v>
      </c>
      <c r="G122" s="68"/>
      <c r="H122" s="68"/>
      <c r="I122" s="19"/>
      <c r="J122" s="19"/>
    </row>
    <row r="123" spans="1:15" ht="12.95" customHeight="1" x14ac:dyDescent="0.25">
      <c r="A123" s="3" t="s">
        <v>24</v>
      </c>
      <c r="B123" s="91">
        <f t="shared" ref="B123:C130" si="1">B22</f>
        <v>50</v>
      </c>
      <c r="C123" s="63">
        <f t="shared" si="1"/>
        <v>250</v>
      </c>
      <c r="D123">
        <v>350</v>
      </c>
      <c r="J123" s="69"/>
      <c r="K123" s="69"/>
      <c r="L123" s="68"/>
      <c r="M123" s="68"/>
      <c r="N123" s="19"/>
      <c r="O123" s="19"/>
    </row>
    <row r="124" spans="1:15" ht="12.95" customHeight="1" x14ac:dyDescent="0.25">
      <c r="A124" s="3" t="s">
        <v>25</v>
      </c>
      <c r="B124" s="91">
        <f t="shared" si="1"/>
        <v>3396.46</v>
      </c>
      <c r="C124" s="63">
        <f t="shared" si="1"/>
        <v>25304.32</v>
      </c>
      <c r="J124" s="69"/>
      <c r="K124" s="69"/>
      <c r="L124" s="68"/>
      <c r="M124" s="68"/>
      <c r="N124" s="19"/>
      <c r="O124" s="19"/>
    </row>
    <row r="125" spans="1:15" ht="13.7" customHeight="1" x14ac:dyDescent="0.25">
      <c r="A125" s="3" t="s">
        <v>27</v>
      </c>
      <c r="B125" s="91">
        <f t="shared" si="1"/>
        <v>6220</v>
      </c>
      <c r="C125" s="63">
        <f t="shared" si="1"/>
        <v>6220</v>
      </c>
      <c r="J125" s="69"/>
      <c r="K125" s="69"/>
      <c r="L125" s="68"/>
      <c r="M125" s="68"/>
      <c r="N125" s="19"/>
      <c r="O125" s="19"/>
    </row>
    <row r="126" spans="1:15" ht="12.95" customHeight="1" x14ac:dyDescent="0.25">
      <c r="A126" s="3" t="s">
        <v>28</v>
      </c>
      <c r="B126" s="91">
        <f t="shared" si="1"/>
        <v>62452.76</v>
      </c>
      <c r="C126" s="63">
        <f t="shared" si="1"/>
        <v>190344.66</v>
      </c>
      <c r="D126" s="158"/>
      <c r="E126" s="158"/>
      <c r="F126" s="158"/>
      <c r="J126" s="69"/>
      <c r="K126" s="69"/>
      <c r="L126" s="68"/>
      <c r="M126" s="68"/>
      <c r="N126" s="19"/>
      <c r="O126" s="19"/>
    </row>
    <row r="127" spans="1:15" ht="12.95" customHeight="1" x14ac:dyDescent="0.25">
      <c r="A127" s="3" t="s">
        <v>29</v>
      </c>
      <c r="B127" s="91">
        <f t="shared" si="1"/>
        <v>50809.49</v>
      </c>
      <c r="C127" s="63">
        <f t="shared" si="1"/>
        <v>149955.45000000001</v>
      </c>
      <c r="J127" s="69"/>
      <c r="K127" s="69"/>
      <c r="L127" s="68"/>
      <c r="M127" s="68"/>
      <c r="N127" s="19"/>
      <c r="O127" s="19"/>
    </row>
    <row r="128" spans="1:15" ht="13.7" customHeight="1" x14ac:dyDescent="0.25">
      <c r="A128" s="3" t="s">
        <v>30</v>
      </c>
      <c r="B128" s="91">
        <f t="shared" si="1"/>
        <v>120</v>
      </c>
      <c r="C128" s="63">
        <f t="shared" si="1"/>
        <v>2620</v>
      </c>
      <c r="J128" s="69"/>
      <c r="K128" s="69"/>
      <c r="L128" s="68"/>
      <c r="M128" s="68"/>
      <c r="N128" s="19"/>
      <c r="O128" s="19"/>
    </row>
    <row r="129" spans="1:18" ht="12.95" customHeight="1" x14ac:dyDescent="0.25">
      <c r="A129" s="3" t="s">
        <v>31</v>
      </c>
      <c r="B129" s="91">
        <f t="shared" si="1"/>
        <v>2942.36</v>
      </c>
      <c r="C129" s="63">
        <f t="shared" si="1"/>
        <v>2942.36</v>
      </c>
      <c r="J129" s="69"/>
      <c r="K129" s="69"/>
      <c r="L129" s="68"/>
      <c r="M129" s="68"/>
      <c r="N129" s="19"/>
      <c r="O129" s="19"/>
    </row>
    <row r="130" spans="1:18" ht="12.95" customHeight="1" x14ac:dyDescent="0.25">
      <c r="A130" s="3" t="s">
        <v>32</v>
      </c>
      <c r="B130" s="91">
        <f t="shared" si="1"/>
        <v>2019</v>
      </c>
      <c r="C130" s="63">
        <f t="shared" si="1"/>
        <v>3504</v>
      </c>
      <c r="H130" s="63"/>
      <c r="I130" s="63"/>
      <c r="J130" s="69"/>
      <c r="K130" s="69"/>
      <c r="L130" s="68"/>
      <c r="M130" s="68"/>
      <c r="N130" s="19"/>
      <c r="O130" s="19"/>
    </row>
    <row r="131" spans="1:18" ht="12.95" customHeight="1" x14ac:dyDescent="0.25">
      <c r="A131" s="3" t="s">
        <v>33</v>
      </c>
      <c r="B131" s="91">
        <f t="shared" ref="B131:C131" si="2">B40</f>
        <v>0</v>
      </c>
      <c r="C131" s="63">
        <f t="shared" si="2"/>
        <v>0</v>
      </c>
      <c r="H131" s="63"/>
      <c r="I131" s="63"/>
      <c r="J131" s="69"/>
      <c r="K131" s="69"/>
      <c r="L131" s="68"/>
      <c r="M131" s="68"/>
      <c r="N131" s="19"/>
      <c r="O131" s="19"/>
    </row>
    <row r="132" spans="1:18" ht="13.7" customHeight="1" x14ac:dyDescent="0.25">
      <c r="A132" s="3" t="s">
        <v>34</v>
      </c>
      <c r="B132" s="91">
        <f t="shared" ref="B132:C138" si="3">B30</f>
        <v>3470</v>
      </c>
      <c r="C132" s="63">
        <f t="shared" si="3"/>
        <v>9365</v>
      </c>
      <c r="H132" s="63"/>
      <c r="I132" s="63"/>
      <c r="J132" s="69"/>
      <c r="K132" s="69"/>
      <c r="L132" s="68"/>
      <c r="M132" s="68"/>
      <c r="N132" s="19"/>
      <c r="O132" s="19"/>
    </row>
    <row r="133" spans="1:18" ht="12.95" customHeight="1" x14ac:dyDescent="0.25">
      <c r="A133" s="3" t="s">
        <v>35</v>
      </c>
      <c r="B133" s="91">
        <f t="shared" si="3"/>
        <v>3885</v>
      </c>
      <c r="C133" s="63">
        <f t="shared" si="3"/>
        <v>9609</v>
      </c>
      <c r="H133" s="63"/>
      <c r="I133" s="63"/>
      <c r="J133" s="69"/>
      <c r="K133" s="69"/>
      <c r="L133" s="68"/>
      <c r="M133" s="68"/>
      <c r="N133" s="19"/>
      <c r="O133" s="19"/>
    </row>
    <row r="134" spans="1:18" ht="12.95" customHeight="1" x14ac:dyDescent="0.25">
      <c r="A134" s="3" t="s">
        <v>36</v>
      </c>
      <c r="B134" s="91">
        <f t="shared" si="3"/>
        <v>0</v>
      </c>
      <c r="C134" s="63">
        <f t="shared" si="3"/>
        <v>0</v>
      </c>
      <c r="H134" s="63"/>
      <c r="I134" s="63"/>
      <c r="J134" s="69"/>
      <c r="K134" s="69"/>
      <c r="L134" s="68"/>
      <c r="M134" s="68"/>
      <c r="N134" s="19"/>
      <c r="O134" s="19"/>
    </row>
    <row r="135" spans="1:18" ht="13.7" customHeight="1" x14ac:dyDescent="0.25">
      <c r="A135" s="3" t="s">
        <v>37</v>
      </c>
      <c r="B135" s="91">
        <f t="shared" si="3"/>
        <v>17335.91</v>
      </c>
      <c r="C135" s="63">
        <f t="shared" si="3"/>
        <v>50294.78</v>
      </c>
      <c r="H135" s="63"/>
      <c r="I135" s="63"/>
      <c r="J135" s="69"/>
      <c r="K135" s="69"/>
      <c r="L135" s="68"/>
      <c r="M135" s="68"/>
      <c r="N135" s="19"/>
      <c r="O135" s="19"/>
    </row>
    <row r="136" spans="1:18" ht="12.95" customHeight="1" x14ac:dyDescent="0.25">
      <c r="A136" s="3" t="s">
        <v>38</v>
      </c>
      <c r="B136" s="91">
        <f t="shared" si="3"/>
        <v>0</v>
      </c>
      <c r="C136" s="63">
        <f t="shared" si="3"/>
        <v>0</v>
      </c>
      <c r="H136" s="63"/>
      <c r="I136" s="63"/>
      <c r="J136" s="69"/>
      <c r="K136" s="69"/>
      <c r="L136" s="68"/>
      <c r="M136" s="68"/>
      <c r="N136" s="19"/>
      <c r="O136" s="19"/>
    </row>
    <row r="137" spans="1:18" ht="12.95" customHeight="1" x14ac:dyDescent="0.25">
      <c r="A137" s="3" t="s">
        <v>39</v>
      </c>
      <c r="B137" s="91">
        <f t="shared" si="3"/>
        <v>2220.23</v>
      </c>
      <c r="C137" s="63">
        <f t="shared" si="3"/>
        <v>7089.23</v>
      </c>
      <c r="H137" s="63"/>
      <c r="I137" s="63"/>
      <c r="J137" s="69"/>
      <c r="K137" s="69"/>
      <c r="L137" s="68"/>
      <c r="M137" s="68"/>
      <c r="N137" s="19"/>
      <c r="O137" s="19"/>
    </row>
    <row r="138" spans="1:18" ht="13.7" customHeight="1" x14ac:dyDescent="0.25">
      <c r="A138" s="3" t="s">
        <v>40</v>
      </c>
      <c r="B138" s="91">
        <f t="shared" si="3"/>
        <v>2.13</v>
      </c>
      <c r="C138" s="63">
        <f t="shared" si="3"/>
        <v>65.19</v>
      </c>
      <c r="J138" s="69"/>
      <c r="K138" s="69"/>
      <c r="L138" s="69"/>
      <c r="M138" s="69"/>
      <c r="N138" s="19"/>
      <c r="O138" s="19"/>
    </row>
    <row r="139" spans="1:18" ht="13.7" customHeight="1" x14ac:dyDescent="0.25">
      <c r="A139" s="3" t="s">
        <v>41</v>
      </c>
      <c r="B139" s="91">
        <f>I36</f>
        <v>437.96</v>
      </c>
      <c r="C139" s="91">
        <f>J36</f>
        <v>3051.62</v>
      </c>
      <c r="H139" s="63"/>
      <c r="I139" s="63"/>
      <c r="J139" s="69"/>
      <c r="K139" s="69"/>
      <c r="L139" s="19"/>
      <c r="M139" s="19"/>
      <c r="N139" s="69"/>
      <c r="O139" s="69"/>
      <c r="P139" s="59">
        <v>187621.96</v>
      </c>
      <c r="Q139" s="135"/>
      <c r="R139" s="59">
        <v>1000265.52</v>
      </c>
    </row>
    <row r="140" spans="1:18" ht="12.95" customHeight="1" x14ac:dyDescent="0.25">
      <c r="A140" s="3" t="s">
        <v>42</v>
      </c>
      <c r="B140" s="91">
        <f>B38</f>
        <v>437.96</v>
      </c>
      <c r="C140" s="63">
        <f>C38</f>
        <v>3051.62</v>
      </c>
      <c r="H140" s="63"/>
      <c r="I140" s="63"/>
      <c r="J140" s="19"/>
      <c r="K140" s="19"/>
      <c r="L140" s="19"/>
      <c r="M140" s="19"/>
      <c r="N140" s="19"/>
      <c r="O140" s="19"/>
    </row>
    <row r="141" spans="1:18" ht="12.95" customHeight="1" x14ac:dyDescent="0.25">
      <c r="B141" s="2">
        <f>SUM(B123:B140)</f>
        <v>155799.26</v>
      </c>
      <c r="C141" s="2">
        <f>SUM(C123:C140)</f>
        <v>463667.23000000004</v>
      </c>
      <c r="H141" s="63"/>
      <c r="I141" s="63"/>
      <c r="J141" s="19"/>
      <c r="K141" s="19"/>
      <c r="L141" s="19"/>
      <c r="M141" s="19"/>
      <c r="N141" s="19"/>
      <c r="O141" s="19"/>
    </row>
    <row r="142" spans="1:18" ht="12.95" customHeight="1" x14ac:dyDescent="0.25">
      <c r="B142" s="2"/>
      <c r="C142" s="2"/>
      <c r="H142" s="63"/>
      <c r="I142" s="63"/>
      <c r="J142" s="19"/>
      <c r="K142" s="19"/>
      <c r="L142" s="19"/>
      <c r="M142" s="19"/>
      <c r="N142" s="19"/>
      <c r="O142" s="19"/>
    </row>
    <row r="143" spans="1:18" ht="13.7" customHeight="1" x14ac:dyDescent="0.25">
      <c r="B143" s="134"/>
      <c r="C143" s="134"/>
      <c r="H143" s="63"/>
      <c r="I143" s="63"/>
      <c r="J143" s="19"/>
      <c r="K143" s="19"/>
      <c r="N143" s="19"/>
      <c r="O143" s="19"/>
    </row>
    <row r="144" spans="1:18" ht="12.95" customHeight="1" x14ac:dyDescent="0.25">
      <c r="B144" s="134"/>
      <c r="C144" s="134"/>
      <c r="H144" s="63"/>
      <c r="I144" s="63"/>
    </row>
    <row r="145" spans="2:9" ht="12.95" customHeight="1" x14ac:dyDescent="0.25">
      <c r="B145" s="134"/>
      <c r="C145" s="134"/>
      <c r="H145" s="63"/>
      <c r="I145" s="63"/>
    </row>
    <row r="146" spans="2:9" ht="13.7" customHeight="1" x14ac:dyDescent="0.25">
      <c r="C146" s="134"/>
      <c r="D146" s="134"/>
      <c r="H146" s="63"/>
      <c r="I146" s="63"/>
    </row>
    <row r="147" spans="2:9" ht="12.95" customHeight="1" x14ac:dyDescent="0.25">
      <c r="C147" s="134"/>
      <c r="D147" s="134"/>
      <c r="H147" s="63"/>
      <c r="I147" s="63"/>
    </row>
    <row r="148" spans="2:9" ht="12.95" customHeight="1" x14ac:dyDescent="0.25">
      <c r="C148" s="134"/>
      <c r="D148" s="134"/>
      <c r="H148" s="56"/>
      <c r="I148" s="56"/>
    </row>
    <row r="149" spans="2:9" ht="12.95" customHeight="1" x14ac:dyDescent="0.25">
      <c r="C149" s="134"/>
      <c r="D149" s="134"/>
    </row>
    <row r="150" spans="2:9" ht="13.7" customHeight="1" x14ac:dyDescent="0.25">
      <c r="C150" s="134"/>
      <c r="D150" s="134"/>
    </row>
    <row r="151" spans="2:9" ht="12.95" customHeight="1" x14ac:dyDescent="0.25">
      <c r="C151" s="134"/>
      <c r="D151" s="134"/>
    </row>
    <row r="152" spans="2:9" ht="12.95" customHeight="1" x14ac:dyDescent="0.25">
      <c r="C152" s="134"/>
      <c r="D152" s="134"/>
    </row>
    <row r="153" spans="2:9" ht="13.7" customHeight="1" x14ac:dyDescent="0.25">
      <c r="C153" s="134"/>
      <c r="D153" s="134"/>
    </row>
    <row r="154" spans="2:9" ht="12.95" customHeight="1" x14ac:dyDescent="0.25">
      <c r="C154" s="134"/>
      <c r="D154" s="134"/>
    </row>
    <row r="155" spans="2:9" ht="12.95" customHeight="1" x14ac:dyDescent="0.25">
      <c r="C155" s="134"/>
      <c r="D155" s="134"/>
    </row>
    <row r="156" spans="2:9" ht="12.95" customHeight="1" x14ac:dyDescent="0.25">
      <c r="C156" s="134"/>
      <c r="D156" s="134"/>
    </row>
    <row r="157" spans="2:9" ht="13.7" customHeight="1" x14ac:dyDescent="0.25">
      <c r="C157" s="134"/>
      <c r="D157" s="134"/>
    </row>
    <row r="158" spans="2:9" ht="12.95" customHeight="1" x14ac:dyDescent="0.25">
      <c r="C158" s="134"/>
      <c r="D158" s="134"/>
    </row>
    <row r="159" spans="2:9" ht="6" customHeight="1" x14ac:dyDescent="0.25">
      <c r="C159" s="134"/>
      <c r="D159" s="134"/>
    </row>
    <row r="160" spans="2:9" ht="24.95" customHeight="1" x14ac:dyDescent="0.25">
      <c r="C160" s="134"/>
      <c r="D160" s="134"/>
    </row>
    <row r="161" spans="3:4" ht="3" customHeight="1" x14ac:dyDescent="0.25">
      <c r="C161" s="134"/>
      <c r="D161" s="134"/>
    </row>
    <row r="162" spans="3:4" x14ac:dyDescent="0.25">
      <c r="C162" s="134"/>
      <c r="D162" s="134"/>
    </row>
    <row r="163" spans="3:4" x14ac:dyDescent="0.25">
      <c r="C163" s="134"/>
      <c r="D163" s="134"/>
    </row>
    <row r="164" spans="3:4" x14ac:dyDescent="0.25">
      <c r="C164" s="134"/>
      <c r="D164" s="134"/>
    </row>
    <row r="165" spans="3:4" x14ac:dyDescent="0.25">
      <c r="C165" s="134"/>
      <c r="D165" s="134"/>
    </row>
    <row r="166" spans="3:4" x14ac:dyDescent="0.25">
      <c r="C166" s="134"/>
      <c r="D166" s="134"/>
    </row>
    <row r="167" spans="3:4" x14ac:dyDescent="0.25">
      <c r="C167" s="134"/>
      <c r="D167" s="134"/>
    </row>
    <row r="168" spans="3:4" x14ac:dyDescent="0.25">
      <c r="C168" s="134"/>
      <c r="D168" s="134"/>
    </row>
    <row r="169" spans="3:4" x14ac:dyDescent="0.25">
      <c r="C169" s="134"/>
      <c r="D169" s="134"/>
    </row>
    <row r="170" spans="3:4" x14ac:dyDescent="0.25">
      <c r="C170" s="134"/>
      <c r="D170" s="134"/>
    </row>
    <row r="171" spans="3:4" x14ac:dyDescent="0.25">
      <c r="C171" s="134"/>
      <c r="D171" s="134"/>
    </row>
    <row r="172" spans="3:4" x14ac:dyDescent="0.25">
      <c r="C172" s="134"/>
      <c r="D172" s="134"/>
    </row>
    <row r="173" spans="3:4" x14ac:dyDescent="0.25">
      <c r="C173" s="134"/>
      <c r="D173" s="134"/>
    </row>
    <row r="174" spans="3:4" x14ac:dyDescent="0.25">
      <c r="C174" s="134"/>
      <c r="D174" s="134"/>
    </row>
    <row r="175" spans="3:4" x14ac:dyDescent="0.25">
      <c r="C175" s="134"/>
      <c r="D175" s="134"/>
    </row>
    <row r="176" spans="3:4" x14ac:dyDescent="0.25">
      <c r="C176" s="134"/>
      <c r="D176" s="134"/>
    </row>
    <row r="177" spans="3:4" x14ac:dyDescent="0.25">
      <c r="C177" s="134"/>
      <c r="D177" s="134"/>
    </row>
    <row r="178" spans="3:4" x14ac:dyDescent="0.25">
      <c r="C178" s="134"/>
      <c r="D178" s="134"/>
    </row>
    <row r="179" spans="3:4" x14ac:dyDescent="0.25">
      <c r="C179" s="134"/>
      <c r="D179" s="134"/>
    </row>
    <row r="180" spans="3:4" x14ac:dyDescent="0.25">
      <c r="C180" s="134"/>
      <c r="D180" s="134"/>
    </row>
    <row r="181" spans="3:4" x14ac:dyDescent="0.25">
      <c r="C181" s="134"/>
      <c r="D181" s="134"/>
    </row>
    <row r="182" spans="3:4" x14ac:dyDescent="0.25">
      <c r="C182" s="134"/>
      <c r="D182" s="134"/>
    </row>
    <row r="183" spans="3:4" x14ac:dyDescent="0.25">
      <c r="C183" s="134"/>
      <c r="D183" s="134"/>
    </row>
    <row r="184" spans="3:4" x14ac:dyDescent="0.25">
      <c r="C184" s="134"/>
      <c r="D184" s="134"/>
    </row>
    <row r="185" spans="3:4" x14ac:dyDescent="0.25">
      <c r="C185" s="134"/>
      <c r="D185" s="134"/>
    </row>
    <row r="186" spans="3:4" x14ac:dyDescent="0.25">
      <c r="C186" s="134"/>
      <c r="D186" s="134"/>
    </row>
    <row r="187" spans="3:4" x14ac:dyDescent="0.25">
      <c r="C187" s="134"/>
      <c r="D187" s="134"/>
    </row>
    <row r="188" spans="3:4" x14ac:dyDescent="0.25">
      <c r="C188" s="134"/>
      <c r="D188" s="134"/>
    </row>
    <row r="189" spans="3:4" x14ac:dyDescent="0.25">
      <c r="C189" s="134"/>
      <c r="D189" s="134"/>
    </row>
    <row r="190" spans="3:4" x14ac:dyDescent="0.25">
      <c r="C190" s="134"/>
      <c r="D190" s="134"/>
    </row>
    <row r="191" spans="3:4" x14ac:dyDescent="0.25">
      <c r="C191" s="134"/>
      <c r="D191" s="134"/>
    </row>
    <row r="192" spans="3:4" x14ac:dyDescent="0.25">
      <c r="C192" s="134"/>
      <c r="D192" s="134"/>
    </row>
    <row r="193" spans="3:4" x14ac:dyDescent="0.25">
      <c r="C193" s="134"/>
      <c r="D193" s="134"/>
    </row>
    <row r="194" spans="3:4" x14ac:dyDescent="0.25">
      <c r="C194" s="134"/>
      <c r="D194" s="134"/>
    </row>
    <row r="195" spans="3:4" x14ac:dyDescent="0.25">
      <c r="C195" s="134"/>
      <c r="D195" s="134"/>
    </row>
    <row r="196" spans="3:4" x14ac:dyDescent="0.25">
      <c r="C196" s="134"/>
      <c r="D196" s="134"/>
    </row>
  </sheetData>
  <mergeCells count="31">
    <mergeCell ref="D126:F126"/>
    <mergeCell ref="G107:H107"/>
    <mergeCell ref="G108:H108"/>
    <mergeCell ref="G109:H109"/>
    <mergeCell ref="G110:H110"/>
    <mergeCell ref="G111:H111"/>
    <mergeCell ref="G113:H113"/>
    <mergeCell ref="G106:H106"/>
    <mergeCell ref="G49:H49"/>
    <mergeCell ref="G50:H50"/>
    <mergeCell ref="G51:H51"/>
    <mergeCell ref="G52:H52"/>
    <mergeCell ref="G53:H53"/>
    <mergeCell ref="G54:H54"/>
    <mergeCell ref="G55:H55"/>
    <mergeCell ref="G56:H56"/>
    <mergeCell ref="G103:H103"/>
    <mergeCell ref="G104:H104"/>
    <mergeCell ref="G105:H105"/>
    <mergeCell ref="G48:H48"/>
    <mergeCell ref="C2:I2"/>
    <mergeCell ref="C3:I3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</mergeCells>
  <pageMargins left="0.25" right="0.25" top="0.75" bottom="0.75" header="0.3" footer="0.3"/>
  <pageSetup scale="58" fitToHeight="0" orientation="portrait" r:id="rId1"/>
  <rowBreaks count="1" manualBreakCount="1">
    <brk id="72" max="13" man="1"/>
  </rowBreaks>
  <colBreaks count="1" manualBreakCount="1">
    <brk id="13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workbookViewId="0">
      <selection activeCell="F12" sqref="F12:G12"/>
    </sheetView>
  </sheetViews>
  <sheetFormatPr defaultRowHeight="15" x14ac:dyDescent="0.25"/>
  <cols>
    <col min="1" max="1" width="2" customWidth="1"/>
    <col min="2" max="2" width="2.140625" customWidth="1"/>
    <col min="3" max="3" width="2" customWidth="1"/>
    <col min="4" max="4" width="2.140625" customWidth="1"/>
    <col min="5" max="5" width="2" customWidth="1"/>
    <col min="6" max="6" width="13.7109375" customWidth="1"/>
    <col min="7" max="7" width="27.42578125" customWidth="1"/>
    <col min="8" max="8" width="0.7109375" customWidth="1"/>
    <col min="9" max="9" width="20.5703125" customWidth="1"/>
    <col min="10" max="10" width="0.7109375" customWidth="1"/>
    <col min="11" max="11" width="20.5703125" customWidth="1"/>
    <col min="12" max="12" width="19.140625" customWidth="1"/>
    <col min="13" max="13" width="24" customWidth="1"/>
    <col min="257" max="257" width="2" customWidth="1"/>
    <col min="258" max="258" width="2.140625" customWidth="1"/>
    <col min="259" max="259" width="2" customWidth="1"/>
    <col min="260" max="260" width="2.140625" customWidth="1"/>
    <col min="261" max="261" width="2" customWidth="1"/>
    <col min="262" max="262" width="13.7109375" customWidth="1"/>
    <col min="263" max="263" width="27.42578125" customWidth="1"/>
    <col min="264" max="264" width="0.7109375" customWidth="1"/>
    <col min="265" max="265" width="20.5703125" customWidth="1"/>
    <col min="266" max="266" width="0.7109375" customWidth="1"/>
    <col min="267" max="267" width="20.5703125" customWidth="1"/>
    <col min="268" max="268" width="19.140625" customWidth="1"/>
    <col min="269" max="269" width="24" customWidth="1"/>
    <col min="513" max="513" width="2" customWidth="1"/>
    <col min="514" max="514" width="2.140625" customWidth="1"/>
    <col min="515" max="515" width="2" customWidth="1"/>
    <col min="516" max="516" width="2.140625" customWidth="1"/>
    <col min="517" max="517" width="2" customWidth="1"/>
    <col min="518" max="518" width="13.7109375" customWidth="1"/>
    <col min="519" max="519" width="27.42578125" customWidth="1"/>
    <col min="520" max="520" width="0.7109375" customWidth="1"/>
    <col min="521" max="521" width="20.5703125" customWidth="1"/>
    <col min="522" max="522" width="0.7109375" customWidth="1"/>
    <col min="523" max="523" width="20.5703125" customWidth="1"/>
    <col min="524" max="524" width="19.140625" customWidth="1"/>
    <col min="525" max="525" width="24" customWidth="1"/>
    <col min="769" max="769" width="2" customWidth="1"/>
    <col min="770" max="770" width="2.140625" customWidth="1"/>
    <col min="771" max="771" width="2" customWidth="1"/>
    <col min="772" max="772" width="2.140625" customWidth="1"/>
    <col min="773" max="773" width="2" customWidth="1"/>
    <col min="774" max="774" width="13.7109375" customWidth="1"/>
    <col min="775" max="775" width="27.42578125" customWidth="1"/>
    <col min="776" max="776" width="0.7109375" customWidth="1"/>
    <col min="777" max="777" width="20.5703125" customWidth="1"/>
    <col min="778" max="778" width="0.7109375" customWidth="1"/>
    <col min="779" max="779" width="20.5703125" customWidth="1"/>
    <col min="780" max="780" width="19.140625" customWidth="1"/>
    <col min="781" max="781" width="24" customWidth="1"/>
    <col min="1025" max="1025" width="2" customWidth="1"/>
    <col min="1026" max="1026" width="2.140625" customWidth="1"/>
    <col min="1027" max="1027" width="2" customWidth="1"/>
    <col min="1028" max="1028" width="2.140625" customWidth="1"/>
    <col min="1029" max="1029" width="2" customWidth="1"/>
    <col min="1030" max="1030" width="13.7109375" customWidth="1"/>
    <col min="1031" max="1031" width="27.42578125" customWidth="1"/>
    <col min="1032" max="1032" width="0.7109375" customWidth="1"/>
    <col min="1033" max="1033" width="20.5703125" customWidth="1"/>
    <col min="1034" max="1034" width="0.7109375" customWidth="1"/>
    <col min="1035" max="1035" width="20.5703125" customWidth="1"/>
    <col min="1036" max="1036" width="19.140625" customWidth="1"/>
    <col min="1037" max="1037" width="24" customWidth="1"/>
    <col min="1281" max="1281" width="2" customWidth="1"/>
    <col min="1282" max="1282" width="2.140625" customWidth="1"/>
    <col min="1283" max="1283" width="2" customWidth="1"/>
    <col min="1284" max="1284" width="2.140625" customWidth="1"/>
    <col min="1285" max="1285" width="2" customWidth="1"/>
    <col min="1286" max="1286" width="13.7109375" customWidth="1"/>
    <col min="1287" max="1287" width="27.42578125" customWidth="1"/>
    <col min="1288" max="1288" width="0.7109375" customWidth="1"/>
    <col min="1289" max="1289" width="20.5703125" customWidth="1"/>
    <col min="1290" max="1290" width="0.7109375" customWidth="1"/>
    <col min="1291" max="1291" width="20.5703125" customWidth="1"/>
    <col min="1292" max="1292" width="19.140625" customWidth="1"/>
    <col min="1293" max="1293" width="24" customWidth="1"/>
    <col min="1537" max="1537" width="2" customWidth="1"/>
    <col min="1538" max="1538" width="2.140625" customWidth="1"/>
    <col min="1539" max="1539" width="2" customWidth="1"/>
    <col min="1540" max="1540" width="2.140625" customWidth="1"/>
    <col min="1541" max="1541" width="2" customWidth="1"/>
    <col min="1542" max="1542" width="13.7109375" customWidth="1"/>
    <col min="1543" max="1543" width="27.42578125" customWidth="1"/>
    <col min="1544" max="1544" width="0.7109375" customWidth="1"/>
    <col min="1545" max="1545" width="20.5703125" customWidth="1"/>
    <col min="1546" max="1546" width="0.7109375" customWidth="1"/>
    <col min="1547" max="1547" width="20.5703125" customWidth="1"/>
    <col min="1548" max="1548" width="19.140625" customWidth="1"/>
    <col min="1549" max="1549" width="24" customWidth="1"/>
    <col min="1793" max="1793" width="2" customWidth="1"/>
    <col min="1794" max="1794" width="2.140625" customWidth="1"/>
    <col min="1795" max="1795" width="2" customWidth="1"/>
    <col min="1796" max="1796" width="2.140625" customWidth="1"/>
    <col min="1797" max="1797" width="2" customWidth="1"/>
    <col min="1798" max="1798" width="13.7109375" customWidth="1"/>
    <col min="1799" max="1799" width="27.42578125" customWidth="1"/>
    <col min="1800" max="1800" width="0.7109375" customWidth="1"/>
    <col min="1801" max="1801" width="20.5703125" customWidth="1"/>
    <col min="1802" max="1802" width="0.7109375" customWidth="1"/>
    <col min="1803" max="1803" width="20.5703125" customWidth="1"/>
    <col min="1804" max="1804" width="19.140625" customWidth="1"/>
    <col min="1805" max="1805" width="24" customWidth="1"/>
    <col min="2049" max="2049" width="2" customWidth="1"/>
    <col min="2050" max="2050" width="2.140625" customWidth="1"/>
    <col min="2051" max="2051" width="2" customWidth="1"/>
    <col min="2052" max="2052" width="2.140625" customWidth="1"/>
    <col min="2053" max="2053" width="2" customWidth="1"/>
    <col min="2054" max="2054" width="13.7109375" customWidth="1"/>
    <col min="2055" max="2055" width="27.42578125" customWidth="1"/>
    <col min="2056" max="2056" width="0.7109375" customWidth="1"/>
    <col min="2057" max="2057" width="20.5703125" customWidth="1"/>
    <col min="2058" max="2058" width="0.7109375" customWidth="1"/>
    <col min="2059" max="2059" width="20.5703125" customWidth="1"/>
    <col min="2060" max="2060" width="19.140625" customWidth="1"/>
    <col min="2061" max="2061" width="24" customWidth="1"/>
    <col min="2305" max="2305" width="2" customWidth="1"/>
    <col min="2306" max="2306" width="2.140625" customWidth="1"/>
    <col min="2307" max="2307" width="2" customWidth="1"/>
    <col min="2308" max="2308" width="2.140625" customWidth="1"/>
    <col min="2309" max="2309" width="2" customWidth="1"/>
    <col min="2310" max="2310" width="13.7109375" customWidth="1"/>
    <col min="2311" max="2311" width="27.42578125" customWidth="1"/>
    <col min="2312" max="2312" width="0.7109375" customWidth="1"/>
    <col min="2313" max="2313" width="20.5703125" customWidth="1"/>
    <col min="2314" max="2314" width="0.7109375" customWidth="1"/>
    <col min="2315" max="2315" width="20.5703125" customWidth="1"/>
    <col min="2316" max="2316" width="19.140625" customWidth="1"/>
    <col min="2317" max="2317" width="24" customWidth="1"/>
    <col min="2561" max="2561" width="2" customWidth="1"/>
    <col min="2562" max="2562" width="2.140625" customWidth="1"/>
    <col min="2563" max="2563" width="2" customWidth="1"/>
    <col min="2564" max="2564" width="2.140625" customWidth="1"/>
    <col min="2565" max="2565" width="2" customWidth="1"/>
    <col min="2566" max="2566" width="13.7109375" customWidth="1"/>
    <col min="2567" max="2567" width="27.42578125" customWidth="1"/>
    <col min="2568" max="2568" width="0.7109375" customWidth="1"/>
    <col min="2569" max="2569" width="20.5703125" customWidth="1"/>
    <col min="2570" max="2570" width="0.7109375" customWidth="1"/>
    <col min="2571" max="2571" width="20.5703125" customWidth="1"/>
    <col min="2572" max="2572" width="19.140625" customWidth="1"/>
    <col min="2573" max="2573" width="24" customWidth="1"/>
    <col min="2817" max="2817" width="2" customWidth="1"/>
    <col min="2818" max="2818" width="2.140625" customWidth="1"/>
    <col min="2819" max="2819" width="2" customWidth="1"/>
    <col min="2820" max="2820" width="2.140625" customWidth="1"/>
    <col min="2821" max="2821" width="2" customWidth="1"/>
    <col min="2822" max="2822" width="13.7109375" customWidth="1"/>
    <col min="2823" max="2823" width="27.42578125" customWidth="1"/>
    <col min="2824" max="2824" width="0.7109375" customWidth="1"/>
    <col min="2825" max="2825" width="20.5703125" customWidth="1"/>
    <col min="2826" max="2826" width="0.7109375" customWidth="1"/>
    <col min="2827" max="2827" width="20.5703125" customWidth="1"/>
    <col min="2828" max="2828" width="19.140625" customWidth="1"/>
    <col min="2829" max="2829" width="24" customWidth="1"/>
    <col min="3073" max="3073" width="2" customWidth="1"/>
    <col min="3074" max="3074" width="2.140625" customWidth="1"/>
    <col min="3075" max="3075" width="2" customWidth="1"/>
    <col min="3076" max="3076" width="2.140625" customWidth="1"/>
    <col min="3077" max="3077" width="2" customWidth="1"/>
    <col min="3078" max="3078" width="13.7109375" customWidth="1"/>
    <col min="3079" max="3079" width="27.42578125" customWidth="1"/>
    <col min="3080" max="3080" width="0.7109375" customWidth="1"/>
    <col min="3081" max="3081" width="20.5703125" customWidth="1"/>
    <col min="3082" max="3082" width="0.7109375" customWidth="1"/>
    <col min="3083" max="3083" width="20.5703125" customWidth="1"/>
    <col min="3084" max="3084" width="19.140625" customWidth="1"/>
    <col min="3085" max="3085" width="24" customWidth="1"/>
    <col min="3329" max="3329" width="2" customWidth="1"/>
    <col min="3330" max="3330" width="2.140625" customWidth="1"/>
    <col min="3331" max="3331" width="2" customWidth="1"/>
    <col min="3332" max="3332" width="2.140625" customWidth="1"/>
    <col min="3333" max="3333" width="2" customWidth="1"/>
    <col min="3334" max="3334" width="13.7109375" customWidth="1"/>
    <col min="3335" max="3335" width="27.42578125" customWidth="1"/>
    <col min="3336" max="3336" width="0.7109375" customWidth="1"/>
    <col min="3337" max="3337" width="20.5703125" customWidth="1"/>
    <col min="3338" max="3338" width="0.7109375" customWidth="1"/>
    <col min="3339" max="3339" width="20.5703125" customWidth="1"/>
    <col min="3340" max="3340" width="19.140625" customWidth="1"/>
    <col min="3341" max="3341" width="24" customWidth="1"/>
    <col min="3585" max="3585" width="2" customWidth="1"/>
    <col min="3586" max="3586" width="2.140625" customWidth="1"/>
    <col min="3587" max="3587" width="2" customWidth="1"/>
    <col min="3588" max="3588" width="2.140625" customWidth="1"/>
    <col min="3589" max="3589" width="2" customWidth="1"/>
    <col min="3590" max="3590" width="13.7109375" customWidth="1"/>
    <col min="3591" max="3591" width="27.42578125" customWidth="1"/>
    <col min="3592" max="3592" width="0.7109375" customWidth="1"/>
    <col min="3593" max="3593" width="20.5703125" customWidth="1"/>
    <col min="3594" max="3594" width="0.7109375" customWidth="1"/>
    <col min="3595" max="3595" width="20.5703125" customWidth="1"/>
    <col min="3596" max="3596" width="19.140625" customWidth="1"/>
    <col min="3597" max="3597" width="24" customWidth="1"/>
    <col min="3841" max="3841" width="2" customWidth="1"/>
    <col min="3842" max="3842" width="2.140625" customWidth="1"/>
    <col min="3843" max="3843" width="2" customWidth="1"/>
    <col min="3844" max="3844" width="2.140625" customWidth="1"/>
    <col min="3845" max="3845" width="2" customWidth="1"/>
    <col min="3846" max="3846" width="13.7109375" customWidth="1"/>
    <col min="3847" max="3847" width="27.42578125" customWidth="1"/>
    <col min="3848" max="3848" width="0.7109375" customWidth="1"/>
    <col min="3849" max="3849" width="20.5703125" customWidth="1"/>
    <col min="3850" max="3850" width="0.7109375" customWidth="1"/>
    <col min="3851" max="3851" width="20.5703125" customWidth="1"/>
    <col min="3852" max="3852" width="19.140625" customWidth="1"/>
    <col min="3853" max="3853" width="24" customWidth="1"/>
    <col min="4097" max="4097" width="2" customWidth="1"/>
    <col min="4098" max="4098" width="2.140625" customWidth="1"/>
    <col min="4099" max="4099" width="2" customWidth="1"/>
    <col min="4100" max="4100" width="2.140625" customWidth="1"/>
    <col min="4101" max="4101" width="2" customWidth="1"/>
    <col min="4102" max="4102" width="13.7109375" customWidth="1"/>
    <col min="4103" max="4103" width="27.42578125" customWidth="1"/>
    <col min="4104" max="4104" width="0.7109375" customWidth="1"/>
    <col min="4105" max="4105" width="20.5703125" customWidth="1"/>
    <col min="4106" max="4106" width="0.7109375" customWidth="1"/>
    <col min="4107" max="4107" width="20.5703125" customWidth="1"/>
    <col min="4108" max="4108" width="19.140625" customWidth="1"/>
    <col min="4109" max="4109" width="24" customWidth="1"/>
    <col min="4353" max="4353" width="2" customWidth="1"/>
    <col min="4354" max="4354" width="2.140625" customWidth="1"/>
    <col min="4355" max="4355" width="2" customWidth="1"/>
    <col min="4356" max="4356" width="2.140625" customWidth="1"/>
    <col min="4357" max="4357" width="2" customWidth="1"/>
    <col min="4358" max="4358" width="13.7109375" customWidth="1"/>
    <col min="4359" max="4359" width="27.42578125" customWidth="1"/>
    <col min="4360" max="4360" width="0.7109375" customWidth="1"/>
    <col min="4361" max="4361" width="20.5703125" customWidth="1"/>
    <col min="4362" max="4362" width="0.7109375" customWidth="1"/>
    <col min="4363" max="4363" width="20.5703125" customWidth="1"/>
    <col min="4364" max="4364" width="19.140625" customWidth="1"/>
    <col min="4365" max="4365" width="24" customWidth="1"/>
    <col min="4609" max="4609" width="2" customWidth="1"/>
    <col min="4610" max="4610" width="2.140625" customWidth="1"/>
    <col min="4611" max="4611" width="2" customWidth="1"/>
    <col min="4612" max="4612" width="2.140625" customWidth="1"/>
    <col min="4613" max="4613" width="2" customWidth="1"/>
    <col min="4614" max="4614" width="13.7109375" customWidth="1"/>
    <col min="4615" max="4615" width="27.42578125" customWidth="1"/>
    <col min="4616" max="4616" width="0.7109375" customWidth="1"/>
    <col min="4617" max="4617" width="20.5703125" customWidth="1"/>
    <col min="4618" max="4618" width="0.7109375" customWidth="1"/>
    <col min="4619" max="4619" width="20.5703125" customWidth="1"/>
    <col min="4620" max="4620" width="19.140625" customWidth="1"/>
    <col min="4621" max="4621" width="24" customWidth="1"/>
    <col min="4865" max="4865" width="2" customWidth="1"/>
    <col min="4866" max="4866" width="2.140625" customWidth="1"/>
    <col min="4867" max="4867" width="2" customWidth="1"/>
    <col min="4868" max="4868" width="2.140625" customWidth="1"/>
    <col min="4869" max="4869" width="2" customWidth="1"/>
    <col min="4870" max="4870" width="13.7109375" customWidth="1"/>
    <col min="4871" max="4871" width="27.42578125" customWidth="1"/>
    <col min="4872" max="4872" width="0.7109375" customWidth="1"/>
    <col min="4873" max="4873" width="20.5703125" customWidth="1"/>
    <col min="4874" max="4874" width="0.7109375" customWidth="1"/>
    <col min="4875" max="4875" width="20.5703125" customWidth="1"/>
    <col min="4876" max="4876" width="19.140625" customWidth="1"/>
    <col min="4877" max="4877" width="24" customWidth="1"/>
    <col min="5121" max="5121" width="2" customWidth="1"/>
    <col min="5122" max="5122" width="2.140625" customWidth="1"/>
    <col min="5123" max="5123" width="2" customWidth="1"/>
    <col min="5124" max="5124" width="2.140625" customWidth="1"/>
    <col min="5125" max="5125" width="2" customWidth="1"/>
    <col min="5126" max="5126" width="13.7109375" customWidth="1"/>
    <col min="5127" max="5127" width="27.42578125" customWidth="1"/>
    <col min="5128" max="5128" width="0.7109375" customWidth="1"/>
    <col min="5129" max="5129" width="20.5703125" customWidth="1"/>
    <col min="5130" max="5130" width="0.7109375" customWidth="1"/>
    <col min="5131" max="5131" width="20.5703125" customWidth="1"/>
    <col min="5132" max="5132" width="19.140625" customWidth="1"/>
    <col min="5133" max="5133" width="24" customWidth="1"/>
    <col min="5377" max="5377" width="2" customWidth="1"/>
    <col min="5378" max="5378" width="2.140625" customWidth="1"/>
    <col min="5379" max="5379" width="2" customWidth="1"/>
    <col min="5380" max="5380" width="2.140625" customWidth="1"/>
    <col min="5381" max="5381" width="2" customWidth="1"/>
    <col min="5382" max="5382" width="13.7109375" customWidth="1"/>
    <col min="5383" max="5383" width="27.42578125" customWidth="1"/>
    <col min="5384" max="5384" width="0.7109375" customWidth="1"/>
    <col min="5385" max="5385" width="20.5703125" customWidth="1"/>
    <col min="5386" max="5386" width="0.7109375" customWidth="1"/>
    <col min="5387" max="5387" width="20.5703125" customWidth="1"/>
    <col min="5388" max="5388" width="19.140625" customWidth="1"/>
    <col min="5389" max="5389" width="24" customWidth="1"/>
    <col min="5633" max="5633" width="2" customWidth="1"/>
    <col min="5634" max="5634" width="2.140625" customWidth="1"/>
    <col min="5635" max="5635" width="2" customWidth="1"/>
    <col min="5636" max="5636" width="2.140625" customWidth="1"/>
    <col min="5637" max="5637" width="2" customWidth="1"/>
    <col min="5638" max="5638" width="13.7109375" customWidth="1"/>
    <col min="5639" max="5639" width="27.42578125" customWidth="1"/>
    <col min="5640" max="5640" width="0.7109375" customWidth="1"/>
    <col min="5641" max="5641" width="20.5703125" customWidth="1"/>
    <col min="5642" max="5642" width="0.7109375" customWidth="1"/>
    <col min="5643" max="5643" width="20.5703125" customWidth="1"/>
    <col min="5644" max="5644" width="19.140625" customWidth="1"/>
    <col min="5645" max="5645" width="24" customWidth="1"/>
    <col min="5889" max="5889" width="2" customWidth="1"/>
    <col min="5890" max="5890" width="2.140625" customWidth="1"/>
    <col min="5891" max="5891" width="2" customWidth="1"/>
    <col min="5892" max="5892" width="2.140625" customWidth="1"/>
    <col min="5893" max="5893" width="2" customWidth="1"/>
    <col min="5894" max="5894" width="13.7109375" customWidth="1"/>
    <col min="5895" max="5895" width="27.42578125" customWidth="1"/>
    <col min="5896" max="5896" width="0.7109375" customWidth="1"/>
    <col min="5897" max="5897" width="20.5703125" customWidth="1"/>
    <col min="5898" max="5898" width="0.7109375" customWidth="1"/>
    <col min="5899" max="5899" width="20.5703125" customWidth="1"/>
    <col min="5900" max="5900" width="19.140625" customWidth="1"/>
    <col min="5901" max="5901" width="24" customWidth="1"/>
    <col min="6145" max="6145" width="2" customWidth="1"/>
    <col min="6146" max="6146" width="2.140625" customWidth="1"/>
    <col min="6147" max="6147" width="2" customWidth="1"/>
    <col min="6148" max="6148" width="2.140625" customWidth="1"/>
    <col min="6149" max="6149" width="2" customWidth="1"/>
    <col min="6150" max="6150" width="13.7109375" customWidth="1"/>
    <col min="6151" max="6151" width="27.42578125" customWidth="1"/>
    <col min="6152" max="6152" width="0.7109375" customWidth="1"/>
    <col min="6153" max="6153" width="20.5703125" customWidth="1"/>
    <col min="6154" max="6154" width="0.7109375" customWidth="1"/>
    <col min="6155" max="6155" width="20.5703125" customWidth="1"/>
    <col min="6156" max="6156" width="19.140625" customWidth="1"/>
    <col min="6157" max="6157" width="24" customWidth="1"/>
    <col min="6401" max="6401" width="2" customWidth="1"/>
    <col min="6402" max="6402" width="2.140625" customWidth="1"/>
    <col min="6403" max="6403" width="2" customWidth="1"/>
    <col min="6404" max="6404" width="2.140625" customWidth="1"/>
    <col min="6405" max="6405" width="2" customWidth="1"/>
    <col min="6406" max="6406" width="13.7109375" customWidth="1"/>
    <col min="6407" max="6407" width="27.42578125" customWidth="1"/>
    <col min="6408" max="6408" width="0.7109375" customWidth="1"/>
    <col min="6409" max="6409" width="20.5703125" customWidth="1"/>
    <col min="6410" max="6410" width="0.7109375" customWidth="1"/>
    <col min="6411" max="6411" width="20.5703125" customWidth="1"/>
    <col min="6412" max="6412" width="19.140625" customWidth="1"/>
    <col min="6413" max="6413" width="24" customWidth="1"/>
    <col min="6657" max="6657" width="2" customWidth="1"/>
    <col min="6658" max="6658" width="2.140625" customWidth="1"/>
    <col min="6659" max="6659" width="2" customWidth="1"/>
    <col min="6660" max="6660" width="2.140625" customWidth="1"/>
    <col min="6661" max="6661" width="2" customWidth="1"/>
    <col min="6662" max="6662" width="13.7109375" customWidth="1"/>
    <col min="6663" max="6663" width="27.42578125" customWidth="1"/>
    <col min="6664" max="6664" width="0.7109375" customWidth="1"/>
    <col min="6665" max="6665" width="20.5703125" customWidth="1"/>
    <col min="6666" max="6666" width="0.7109375" customWidth="1"/>
    <col min="6667" max="6667" width="20.5703125" customWidth="1"/>
    <col min="6668" max="6668" width="19.140625" customWidth="1"/>
    <col min="6669" max="6669" width="24" customWidth="1"/>
    <col min="6913" max="6913" width="2" customWidth="1"/>
    <col min="6914" max="6914" width="2.140625" customWidth="1"/>
    <col min="6915" max="6915" width="2" customWidth="1"/>
    <col min="6916" max="6916" width="2.140625" customWidth="1"/>
    <col min="6917" max="6917" width="2" customWidth="1"/>
    <col min="6918" max="6918" width="13.7109375" customWidth="1"/>
    <col min="6919" max="6919" width="27.42578125" customWidth="1"/>
    <col min="6920" max="6920" width="0.7109375" customWidth="1"/>
    <col min="6921" max="6921" width="20.5703125" customWidth="1"/>
    <col min="6922" max="6922" width="0.7109375" customWidth="1"/>
    <col min="6923" max="6923" width="20.5703125" customWidth="1"/>
    <col min="6924" max="6924" width="19.140625" customWidth="1"/>
    <col min="6925" max="6925" width="24" customWidth="1"/>
    <col min="7169" max="7169" width="2" customWidth="1"/>
    <col min="7170" max="7170" width="2.140625" customWidth="1"/>
    <col min="7171" max="7171" width="2" customWidth="1"/>
    <col min="7172" max="7172" width="2.140625" customWidth="1"/>
    <col min="7173" max="7173" width="2" customWidth="1"/>
    <col min="7174" max="7174" width="13.7109375" customWidth="1"/>
    <col min="7175" max="7175" width="27.42578125" customWidth="1"/>
    <col min="7176" max="7176" width="0.7109375" customWidth="1"/>
    <col min="7177" max="7177" width="20.5703125" customWidth="1"/>
    <col min="7178" max="7178" width="0.7109375" customWidth="1"/>
    <col min="7179" max="7179" width="20.5703125" customWidth="1"/>
    <col min="7180" max="7180" width="19.140625" customWidth="1"/>
    <col min="7181" max="7181" width="24" customWidth="1"/>
    <col min="7425" max="7425" width="2" customWidth="1"/>
    <col min="7426" max="7426" width="2.140625" customWidth="1"/>
    <col min="7427" max="7427" width="2" customWidth="1"/>
    <col min="7428" max="7428" width="2.140625" customWidth="1"/>
    <col min="7429" max="7429" width="2" customWidth="1"/>
    <col min="7430" max="7430" width="13.7109375" customWidth="1"/>
    <col min="7431" max="7431" width="27.42578125" customWidth="1"/>
    <col min="7432" max="7432" width="0.7109375" customWidth="1"/>
    <col min="7433" max="7433" width="20.5703125" customWidth="1"/>
    <col min="7434" max="7434" width="0.7109375" customWidth="1"/>
    <col min="7435" max="7435" width="20.5703125" customWidth="1"/>
    <col min="7436" max="7436" width="19.140625" customWidth="1"/>
    <col min="7437" max="7437" width="24" customWidth="1"/>
    <col min="7681" max="7681" width="2" customWidth="1"/>
    <col min="7682" max="7682" width="2.140625" customWidth="1"/>
    <col min="7683" max="7683" width="2" customWidth="1"/>
    <col min="7684" max="7684" width="2.140625" customWidth="1"/>
    <col min="7685" max="7685" width="2" customWidth="1"/>
    <col min="7686" max="7686" width="13.7109375" customWidth="1"/>
    <col min="7687" max="7687" width="27.42578125" customWidth="1"/>
    <col min="7688" max="7688" width="0.7109375" customWidth="1"/>
    <col min="7689" max="7689" width="20.5703125" customWidth="1"/>
    <col min="7690" max="7690" width="0.7109375" customWidth="1"/>
    <col min="7691" max="7691" width="20.5703125" customWidth="1"/>
    <col min="7692" max="7692" width="19.140625" customWidth="1"/>
    <col min="7693" max="7693" width="24" customWidth="1"/>
    <col min="7937" max="7937" width="2" customWidth="1"/>
    <col min="7938" max="7938" width="2.140625" customWidth="1"/>
    <col min="7939" max="7939" width="2" customWidth="1"/>
    <col min="7940" max="7940" width="2.140625" customWidth="1"/>
    <col min="7941" max="7941" width="2" customWidth="1"/>
    <col min="7942" max="7942" width="13.7109375" customWidth="1"/>
    <col min="7943" max="7943" width="27.42578125" customWidth="1"/>
    <col min="7944" max="7944" width="0.7109375" customWidth="1"/>
    <col min="7945" max="7945" width="20.5703125" customWidth="1"/>
    <col min="7946" max="7946" width="0.7109375" customWidth="1"/>
    <col min="7947" max="7947" width="20.5703125" customWidth="1"/>
    <col min="7948" max="7948" width="19.140625" customWidth="1"/>
    <col min="7949" max="7949" width="24" customWidth="1"/>
    <col min="8193" max="8193" width="2" customWidth="1"/>
    <col min="8194" max="8194" width="2.140625" customWidth="1"/>
    <col min="8195" max="8195" width="2" customWidth="1"/>
    <col min="8196" max="8196" width="2.140625" customWidth="1"/>
    <col min="8197" max="8197" width="2" customWidth="1"/>
    <col min="8198" max="8198" width="13.7109375" customWidth="1"/>
    <col min="8199" max="8199" width="27.42578125" customWidth="1"/>
    <col min="8200" max="8200" width="0.7109375" customWidth="1"/>
    <col min="8201" max="8201" width="20.5703125" customWidth="1"/>
    <col min="8202" max="8202" width="0.7109375" customWidth="1"/>
    <col min="8203" max="8203" width="20.5703125" customWidth="1"/>
    <col min="8204" max="8204" width="19.140625" customWidth="1"/>
    <col min="8205" max="8205" width="24" customWidth="1"/>
    <col min="8449" max="8449" width="2" customWidth="1"/>
    <col min="8450" max="8450" width="2.140625" customWidth="1"/>
    <col min="8451" max="8451" width="2" customWidth="1"/>
    <col min="8452" max="8452" width="2.140625" customWidth="1"/>
    <col min="8453" max="8453" width="2" customWidth="1"/>
    <col min="8454" max="8454" width="13.7109375" customWidth="1"/>
    <col min="8455" max="8455" width="27.42578125" customWidth="1"/>
    <col min="8456" max="8456" width="0.7109375" customWidth="1"/>
    <col min="8457" max="8457" width="20.5703125" customWidth="1"/>
    <col min="8458" max="8458" width="0.7109375" customWidth="1"/>
    <col min="8459" max="8459" width="20.5703125" customWidth="1"/>
    <col min="8460" max="8460" width="19.140625" customWidth="1"/>
    <col min="8461" max="8461" width="24" customWidth="1"/>
    <col min="8705" max="8705" width="2" customWidth="1"/>
    <col min="8706" max="8706" width="2.140625" customWidth="1"/>
    <col min="8707" max="8707" width="2" customWidth="1"/>
    <col min="8708" max="8708" width="2.140625" customWidth="1"/>
    <col min="8709" max="8709" width="2" customWidth="1"/>
    <col min="8710" max="8710" width="13.7109375" customWidth="1"/>
    <col min="8711" max="8711" width="27.42578125" customWidth="1"/>
    <col min="8712" max="8712" width="0.7109375" customWidth="1"/>
    <col min="8713" max="8713" width="20.5703125" customWidth="1"/>
    <col min="8714" max="8714" width="0.7109375" customWidth="1"/>
    <col min="8715" max="8715" width="20.5703125" customWidth="1"/>
    <col min="8716" max="8716" width="19.140625" customWidth="1"/>
    <col min="8717" max="8717" width="24" customWidth="1"/>
    <col min="8961" max="8961" width="2" customWidth="1"/>
    <col min="8962" max="8962" width="2.140625" customWidth="1"/>
    <col min="8963" max="8963" width="2" customWidth="1"/>
    <col min="8964" max="8964" width="2.140625" customWidth="1"/>
    <col min="8965" max="8965" width="2" customWidth="1"/>
    <col min="8966" max="8966" width="13.7109375" customWidth="1"/>
    <col min="8967" max="8967" width="27.42578125" customWidth="1"/>
    <col min="8968" max="8968" width="0.7109375" customWidth="1"/>
    <col min="8969" max="8969" width="20.5703125" customWidth="1"/>
    <col min="8970" max="8970" width="0.7109375" customWidth="1"/>
    <col min="8971" max="8971" width="20.5703125" customWidth="1"/>
    <col min="8972" max="8972" width="19.140625" customWidth="1"/>
    <col min="8973" max="8973" width="24" customWidth="1"/>
    <col min="9217" max="9217" width="2" customWidth="1"/>
    <col min="9218" max="9218" width="2.140625" customWidth="1"/>
    <col min="9219" max="9219" width="2" customWidth="1"/>
    <col min="9220" max="9220" width="2.140625" customWidth="1"/>
    <col min="9221" max="9221" width="2" customWidth="1"/>
    <col min="9222" max="9222" width="13.7109375" customWidth="1"/>
    <col min="9223" max="9223" width="27.42578125" customWidth="1"/>
    <col min="9224" max="9224" width="0.7109375" customWidth="1"/>
    <col min="9225" max="9225" width="20.5703125" customWidth="1"/>
    <col min="9226" max="9226" width="0.7109375" customWidth="1"/>
    <col min="9227" max="9227" width="20.5703125" customWidth="1"/>
    <col min="9228" max="9228" width="19.140625" customWidth="1"/>
    <col min="9229" max="9229" width="24" customWidth="1"/>
    <col min="9473" max="9473" width="2" customWidth="1"/>
    <col min="9474" max="9474" width="2.140625" customWidth="1"/>
    <col min="9475" max="9475" width="2" customWidth="1"/>
    <col min="9476" max="9476" width="2.140625" customWidth="1"/>
    <col min="9477" max="9477" width="2" customWidth="1"/>
    <col min="9478" max="9478" width="13.7109375" customWidth="1"/>
    <col min="9479" max="9479" width="27.42578125" customWidth="1"/>
    <col min="9480" max="9480" width="0.7109375" customWidth="1"/>
    <col min="9481" max="9481" width="20.5703125" customWidth="1"/>
    <col min="9482" max="9482" width="0.7109375" customWidth="1"/>
    <col min="9483" max="9483" width="20.5703125" customWidth="1"/>
    <col min="9484" max="9484" width="19.140625" customWidth="1"/>
    <col min="9485" max="9485" width="24" customWidth="1"/>
    <col min="9729" max="9729" width="2" customWidth="1"/>
    <col min="9730" max="9730" width="2.140625" customWidth="1"/>
    <col min="9731" max="9731" width="2" customWidth="1"/>
    <col min="9732" max="9732" width="2.140625" customWidth="1"/>
    <col min="9733" max="9733" width="2" customWidth="1"/>
    <col min="9734" max="9734" width="13.7109375" customWidth="1"/>
    <col min="9735" max="9735" width="27.42578125" customWidth="1"/>
    <col min="9736" max="9736" width="0.7109375" customWidth="1"/>
    <col min="9737" max="9737" width="20.5703125" customWidth="1"/>
    <col min="9738" max="9738" width="0.7109375" customWidth="1"/>
    <col min="9739" max="9739" width="20.5703125" customWidth="1"/>
    <col min="9740" max="9740" width="19.140625" customWidth="1"/>
    <col min="9741" max="9741" width="24" customWidth="1"/>
    <col min="9985" max="9985" width="2" customWidth="1"/>
    <col min="9986" max="9986" width="2.140625" customWidth="1"/>
    <col min="9987" max="9987" width="2" customWidth="1"/>
    <col min="9988" max="9988" width="2.140625" customWidth="1"/>
    <col min="9989" max="9989" width="2" customWidth="1"/>
    <col min="9990" max="9990" width="13.7109375" customWidth="1"/>
    <col min="9991" max="9991" width="27.42578125" customWidth="1"/>
    <col min="9992" max="9992" width="0.7109375" customWidth="1"/>
    <col min="9993" max="9993" width="20.5703125" customWidth="1"/>
    <col min="9994" max="9994" width="0.7109375" customWidth="1"/>
    <col min="9995" max="9995" width="20.5703125" customWidth="1"/>
    <col min="9996" max="9996" width="19.140625" customWidth="1"/>
    <col min="9997" max="9997" width="24" customWidth="1"/>
    <col min="10241" max="10241" width="2" customWidth="1"/>
    <col min="10242" max="10242" width="2.140625" customWidth="1"/>
    <col min="10243" max="10243" width="2" customWidth="1"/>
    <col min="10244" max="10244" width="2.140625" customWidth="1"/>
    <col min="10245" max="10245" width="2" customWidth="1"/>
    <col min="10246" max="10246" width="13.7109375" customWidth="1"/>
    <col min="10247" max="10247" width="27.42578125" customWidth="1"/>
    <col min="10248" max="10248" width="0.7109375" customWidth="1"/>
    <col min="10249" max="10249" width="20.5703125" customWidth="1"/>
    <col min="10250" max="10250" width="0.7109375" customWidth="1"/>
    <col min="10251" max="10251" width="20.5703125" customWidth="1"/>
    <col min="10252" max="10252" width="19.140625" customWidth="1"/>
    <col min="10253" max="10253" width="24" customWidth="1"/>
    <col min="10497" max="10497" width="2" customWidth="1"/>
    <col min="10498" max="10498" width="2.140625" customWidth="1"/>
    <col min="10499" max="10499" width="2" customWidth="1"/>
    <col min="10500" max="10500" width="2.140625" customWidth="1"/>
    <col min="10501" max="10501" width="2" customWidth="1"/>
    <col min="10502" max="10502" width="13.7109375" customWidth="1"/>
    <col min="10503" max="10503" width="27.42578125" customWidth="1"/>
    <col min="10504" max="10504" width="0.7109375" customWidth="1"/>
    <col min="10505" max="10505" width="20.5703125" customWidth="1"/>
    <col min="10506" max="10506" width="0.7109375" customWidth="1"/>
    <col min="10507" max="10507" width="20.5703125" customWidth="1"/>
    <col min="10508" max="10508" width="19.140625" customWidth="1"/>
    <col min="10509" max="10509" width="24" customWidth="1"/>
    <col min="10753" max="10753" width="2" customWidth="1"/>
    <col min="10754" max="10754" width="2.140625" customWidth="1"/>
    <col min="10755" max="10755" width="2" customWidth="1"/>
    <col min="10756" max="10756" width="2.140625" customWidth="1"/>
    <col min="10757" max="10757" width="2" customWidth="1"/>
    <col min="10758" max="10758" width="13.7109375" customWidth="1"/>
    <col min="10759" max="10759" width="27.42578125" customWidth="1"/>
    <col min="10760" max="10760" width="0.7109375" customWidth="1"/>
    <col min="10761" max="10761" width="20.5703125" customWidth="1"/>
    <col min="10762" max="10762" width="0.7109375" customWidth="1"/>
    <col min="10763" max="10763" width="20.5703125" customWidth="1"/>
    <col min="10764" max="10764" width="19.140625" customWidth="1"/>
    <col min="10765" max="10765" width="24" customWidth="1"/>
    <col min="11009" max="11009" width="2" customWidth="1"/>
    <col min="11010" max="11010" width="2.140625" customWidth="1"/>
    <col min="11011" max="11011" width="2" customWidth="1"/>
    <col min="11012" max="11012" width="2.140625" customWidth="1"/>
    <col min="11013" max="11013" width="2" customWidth="1"/>
    <col min="11014" max="11014" width="13.7109375" customWidth="1"/>
    <col min="11015" max="11015" width="27.42578125" customWidth="1"/>
    <col min="11016" max="11016" width="0.7109375" customWidth="1"/>
    <col min="11017" max="11017" width="20.5703125" customWidth="1"/>
    <col min="11018" max="11018" width="0.7109375" customWidth="1"/>
    <col min="11019" max="11019" width="20.5703125" customWidth="1"/>
    <col min="11020" max="11020" width="19.140625" customWidth="1"/>
    <col min="11021" max="11021" width="24" customWidth="1"/>
    <col min="11265" max="11265" width="2" customWidth="1"/>
    <col min="11266" max="11266" width="2.140625" customWidth="1"/>
    <col min="11267" max="11267" width="2" customWidth="1"/>
    <col min="11268" max="11268" width="2.140625" customWidth="1"/>
    <col min="11269" max="11269" width="2" customWidth="1"/>
    <col min="11270" max="11270" width="13.7109375" customWidth="1"/>
    <col min="11271" max="11271" width="27.42578125" customWidth="1"/>
    <col min="11272" max="11272" width="0.7109375" customWidth="1"/>
    <col min="11273" max="11273" width="20.5703125" customWidth="1"/>
    <col min="11274" max="11274" width="0.7109375" customWidth="1"/>
    <col min="11275" max="11275" width="20.5703125" customWidth="1"/>
    <col min="11276" max="11276" width="19.140625" customWidth="1"/>
    <col min="11277" max="11277" width="24" customWidth="1"/>
    <col min="11521" max="11521" width="2" customWidth="1"/>
    <col min="11522" max="11522" width="2.140625" customWidth="1"/>
    <col min="11523" max="11523" width="2" customWidth="1"/>
    <col min="11524" max="11524" width="2.140625" customWidth="1"/>
    <col min="11525" max="11525" width="2" customWidth="1"/>
    <col min="11526" max="11526" width="13.7109375" customWidth="1"/>
    <col min="11527" max="11527" width="27.42578125" customWidth="1"/>
    <col min="11528" max="11528" width="0.7109375" customWidth="1"/>
    <col min="11529" max="11529" width="20.5703125" customWidth="1"/>
    <col min="11530" max="11530" width="0.7109375" customWidth="1"/>
    <col min="11531" max="11531" width="20.5703125" customWidth="1"/>
    <col min="11532" max="11532" width="19.140625" customWidth="1"/>
    <col min="11533" max="11533" width="24" customWidth="1"/>
    <col min="11777" max="11777" width="2" customWidth="1"/>
    <col min="11778" max="11778" width="2.140625" customWidth="1"/>
    <col min="11779" max="11779" width="2" customWidth="1"/>
    <col min="11780" max="11780" width="2.140625" customWidth="1"/>
    <col min="11781" max="11781" width="2" customWidth="1"/>
    <col min="11782" max="11782" width="13.7109375" customWidth="1"/>
    <col min="11783" max="11783" width="27.42578125" customWidth="1"/>
    <col min="11784" max="11784" width="0.7109375" customWidth="1"/>
    <col min="11785" max="11785" width="20.5703125" customWidth="1"/>
    <col min="11786" max="11786" width="0.7109375" customWidth="1"/>
    <col min="11787" max="11787" width="20.5703125" customWidth="1"/>
    <col min="11788" max="11788" width="19.140625" customWidth="1"/>
    <col min="11789" max="11789" width="24" customWidth="1"/>
    <col min="12033" max="12033" width="2" customWidth="1"/>
    <col min="12034" max="12034" width="2.140625" customWidth="1"/>
    <col min="12035" max="12035" width="2" customWidth="1"/>
    <col min="12036" max="12036" width="2.140625" customWidth="1"/>
    <col min="12037" max="12037" width="2" customWidth="1"/>
    <col min="12038" max="12038" width="13.7109375" customWidth="1"/>
    <col min="12039" max="12039" width="27.42578125" customWidth="1"/>
    <col min="12040" max="12040" width="0.7109375" customWidth="1"/>
    <col min="12041" max="12041" width="20.5703125" customWidth="1"/>
    <col min="12042" max="12042" width="0.7109375" customWidth="1"/>
    <col min="12043" max="12043" width="20.5703125" customWidth="1"/>
    <col min="12044" max="12044" width="19.140625" customWidth="1"/>
    <col min="12045" max="12045" width="24" customWidth="1"/>
    <col min="12289" max="12289" width="2" customWidth="1"/>
    <col min="12290" max="12290" width="2.140625" customWidth="1"/>
    <col min="12291" max="12291" width="2" customWidth="1"/>
    <col min="12292" max="12292" width="2.140625" customWidth="1"/>
    <col min="12293" max="12293" width="2" customWidth="1"/>
    <col min="12294" max="12294" width="13.7109375" customWidth="1"/>
    <col min="12295" max="12295" width="27.42578125" customWidth="1"/>
    <col min="12296" max="12296" width="0.7109375" customWidth="1"/>
    <col min="12297" max="12297" width="20.5703125" customWidth="1"/>
    <col min="12298" max="12298" width="0.7109375" customWidth="1"/>
    <col min="12299" max="12299" width="20.5703125" customWidth="1"/>
    <col min="12300" max="12300" width="19.140625" customWidth="1"/>
    <col min="12301" max="12301" width="24" customWidth="1"/>
    <col min="12545" max="12545" width="2" customWidth="1"/>
    <col min="12546" max="12546" width="2.140625" customWidth="1"/>
    <col min="12547" max="12547" width="2" customWidth="1"/>
    <col min="12548" max="12548" width="2.140625" customWidth="1"/>
    <col min="12549" max="12549" width="2" customWidth="1"/>
    <col min="12550" max="12550" width="13.7109375" customWidth="1"/>
    <col min="12551" max="12551" width="27.42578125" customWidth="1"/>
    <col min="12552" max="12552" width="0.7109375" customWidth="1"/>
    <col min="12553" max="12553" width="20.5703125" customWidth="1"/>
    <col min="12554" max="12554" width="0.7109375" customWidth="1"/>
    <col min="12555" max="12555" width="20.5703125" customWidth="1"/>
    <col min="12556" max="12556" width="19.140625" customWidth="1"/>
    <col min="12557" max="12557" width="24" customWidth="1"/>
    <col min="12801" max="12801" width="2" customWidth="1"/>
    <col min="12802" max="12802" width="2.140625" customWidth="1"/>
    <col min="12803" max="12803" width="2" customWidth="1"/>
    <col min="12804" max="12804" width="2.140625" customWidth="1"/>
    <col min="12805" max="12805" width="2" customWidth="1"/>
    <col min="12806" max="12806" width="13.7109375" customWidth="1"/>
    <col min="12807" max="12807" width="27.42578125" customWidth="1"/>
    <col min="12808" max="12808" width="0.7109375" customWidth="1"/>
    <col min="12809" max="12809" width="20.5703125" customWidth="1"/>
    <col min="12810" max="12810" width="0.7109375" customWidth="1"/>
    <col min="12811" max="12811" width="20.5703125" customWidth="1"/>
    <col min="12812" max="12812" width="19.140625" customWidth="1"/>
    <col min="12813" max="12813" width="24" customWidth="1"/>
    <col min="13057" max="13057" width="2" customWidth="1"/>
    <col min="13058" max="13058" width="2.140625" customWidth="1"/>
    <col min="13059" max="13059" width="2" customWidth="1"/>
    <col min="13060" max="13060" width="2.140625" customWidth="1"/>
    <col min="13061" max="13061" width="2" customWidth="1"/>
    <col min="13062" max="13062" width="13.7109375" customWidth="1"/>
    <col min="13063" max="13063" width="27.42578125" customWidth="1"/>
    <col min="13064" max="13064" width="0.7109375" customWidth="1"/>
    <col min="13065" max="13065" width="20.5703125" customWidth="1"/>
    <col min="13066" max="13066" width="0.7109375" customWidth="1"/>
    <col min="13067" max="13067" width="20.5703125" customWidth="1"/>
    <col min="13068" max="13068" width="19.140625" customWidth="1"/>
    <col min="13069" max="13069" width="24" customWidth="1"/>
    <col min="13313" max="13313" width="2" customWidth="1"/>
    <col min="13314" max="13314" width="2.140625" customWidth="1"/>
    <col min="13315" max="13315" width="2" customWidth="1"/>
    <col min="13316" max="13316" width="2.140625" customWidth="1"/>
    <col min="13317" max="13317" width="2" customWidth="1"/>
    <col min="13318" max="13318" width="13.7109375" customWidth="1"/>
    <col min="13319" max="13319" width="27.42578125" customWidth="1"/>
    <col min="13320" max="13320" width="0.7109375" customWidth="1"/>
    <col min="13321" max="13321" width="20.5703125" customWidth="1"/>
    <col min="13322" max="13322" width="0.7109375" customWidth="1"/>
    <col min="13323" max="13323" width="20.5703125" customWidth="1"/>
    <col min="13324" max="13324" width="19.140625" customWidth="1"/>
    <col min="13325" max="13325" width="24" customWidth="1"/>
    <col min="13569" max="13569" width="2" customWidth="1"/>
    <col min="13570" max="13570" width="2.140625" customWidth="1"/>
    <col min="13571" max="13571" width="2" customWidth="1"/>
    <col min="13572" max="13572" width="2.140625" customWidth="1"/>
    <col min="13573" max="13573" width="2" customWidth="1"/>
    <col min="13574" max="13574" width="13.7109375" customWidth="1"/>
    <col min="13575" max="13575" width="27.42578125" customWidth="1"/>
    <col min="13576" max="13576" width="0.7109375" customWidth="1"/>
    <col min="13577" max="13577" width="20.5703125" customWidth="1"/>
    <col min="13578" max="13578" width="0.7109375" customWidth="1"/>
    <col min="13579" max="13579" width="20.5703125" customWidth="1"/>
    <col min="13580" max="13580" width="19.140625" customWidth="1"/>
    <col min="13581" max="13581" width="24" customWidth="1"/>
    <col min="13825" max="13825" width="2" customWidth="1"/>
    <col min="13826" max="13826" width="2.140625" customWidth="1"/>
    <col min="13827" max="13827" width="2" customWidth="1"/>
    <col min="13828" max="13828" width="2.140625" customWidth="1"/>
    <col min="13829" max="13829" width="2" customWidth="1"/>
    <col min="13830" max="13830" width="13.7109375" customWidth="1"/>
    <col min="13831" max="13831" width="27.42578125" customWidth="1"/>
    <col min="13832" max="13832" width="0.7109375" customWidth="1"/>
    <col min="13833" max="13833" width="20.5703125" customWidth="1"/>
    <col min="13834" max="13834" width="0.7109375" customWidth="1"/>
    <col min="13835" max="13835" width="20.5703125" customWidth="1"/>
    <col min="13836" max="13836" width="19.140625" customWidth="1"/>
    <col min="13837" max="13837" width="24" customWidth="1"/>
    <col min="14081" max="14081" width="2" customWidth="1"/>
    <col min="14082" max="14082" width="2.140625" customWidth="1"/>
    <col min="14083" max="14083" width="2" customWidth="1"/>
    <col min="14084" max="14084" width="2.140625" customWidth="1"/>
    <col min="14085" max="14085" width="2" customWidth="1"/>
    <col min="14086" max="14086" width="13.7109375" customWidth="1"/>
    <col min="14087" max="14087" width="27.42578125" customWidth="1"/>
    <col min="14088" max="14088" width="0.7109375" customWidth="1"/>
    <col min="14089" max="14089" width="20.5703125" customWidth="1"/>
    <col min="14090" max="14090" width="0.7109375" customWidth="1"/>
    <col min="14091" max="14091" width="20.5703125" customWidth="1"/>
    <col min="14092" max="14092" width="19.140625" customWidth="1"/>
    <col min="14093" max="14093" width="24" customWidth="1"/>
    <col min="14337" max="14337" width="2" customWidth="1"/>
    <col min="14338" max="14338" width="2.140625" customWidth="1"/>
    <col min="14339" max="14339" width="2" customWidth="1"/>
    <col min="14340" max="14340" width="2.140625" customWidth="1"/>
    <col min="14341" max="14341" width="2" customWidth="1"/>
    <col min="14342" max="14342" width="13.7109375" customWidth="1"/>
    <col min="14343" max="14343" width="27.42578125" customWidth="1"/>
    <col min="14344" max="14344" width="0.7109375" customWidth="1"/>
    <col min="14345" max="14345" width="20.5703125" customWidth="1"/>
    <col min="14346" max="14346" width="0.7109375" customWidth="1"/>
    <col min="14347" max="14347" width="20.5703125" customWidth="1"/>
    <col min="14348" max="14348" width="19.140625" customWidth="1"/>
    <col min="14349" max="14349" width="24" customWidth="1"/>
    <col min="14593" max="14593" width="2" customWidth="1"/>
    <col min="14594" max="14594" width="2.140625" customWidth="1"/>
    <col min="14595" max="14595" width="2" customWidth="1"/>
    <col min="14596" max="14596" width="2.140625" customWidth="1"/>
    <col min="14597" max="14597" width="2" customWidth="1"/>
    <col min="14598" max="14598" width="13.7109375" customWidth="1"/>
    <col min="14599" max="14599" width="27.42578125" customWidth="1"/>
    <col min="14600" max="14600" width="0.7109375" customWidth="1"/>
    <col min="14601" max="14601" width="20.5703125" customWidth="1"/>
    <col min="14602" max="14602" width="0.7109375" customWidth="1"/>
    <col min="14603" max="14603" width="20.5703125" customWidth="1"/>
    <col min="14604" max="14604" width="19.140625" customWidth="1"/>
    <col min="14605" max="14605" width="24" customWidth="1"/>
    <col min="14849" max="14849" width="2" customWidth="1"/>
    <col min="14850" max="14850" width="2.140625" customWidth="1"/>
    <col min="14851" max="14851" width="2" customWidth="1"/>
    <col min="14852" max="14852" width="2.140625" customWidth="1"/>
    <col min="14853" max="14853" width="2" customWidth="1"/>
    <col min="14854" max="14854" width="13.7109375" customWidth="1"/>
    <col min="14855" max="14855" width="27.42578125" customWidth="1"/>
    <col min="14856" max="14856" width="0.7109375" customWidth="1"/>
    <col min="14857" max="14857" width="20.5703125" customWidth="1"/>
    <col min="14858" max="14858" width="0.7109375" customWidth="1"/>
    <col min="14859" max="14859" width="20.5703125" customWidth="1"/>
    <col min="14860" max="14860" width="19.140625" customWidth="1"/>
    <col min="14861" max="14861" width="24" customWidth="1"/>
    <col min="15105" max="15105" width="2" customWidth="1"/>
    <col min="15106" max="15106" width="2.140625" customWidth="1"/>
    <col min="15107" max="15107" width="2" customWidth="1"/>
    <col min="15108" max="15108" width="2.140625" customWidth="1"/>
    <col min="15109" max="15109" width="2" customWidth="1"/>
    <col min="15110" max="15110" width="13.7109375" customWidth="1"/>
    <col min="15111" max="15111" width="27.42578125" customWidth="1"/>
    <col min="15112" max="15112" width="0.7109375" customWidth="1"/>
    <col min="15113" max="15113" width="20.5703125" customWidth="1"/>
    <col min="15114" max="15114" width="0.7109375" customWidth="1"/>
    <col min="15115" max="15115" width="20.5703125" customWidth="1"/>
    <col min="15116" max="15116" width="19.140625" customWidth="1"/>
    <col min="15117" max="15117" width="24" customWidth="1"/>
    <col min="15361" max="15361" width="2" customWidth="1"/>
    <col min="15362" max="15362" width="2.140625" customWidth="1"/>
    <col min="15363" max="15363" width="2" customWidth="1"/>
    <col min="15364" max="15364" width="2.140625" customWidth="1"/>
    <col min="15365" max="15365" width="2" customWidth="1"/>
    <col min="15366" max="15366" width="13.7109375" customWidth="1"/>
    <col min="15367" max="15367" width="27.42578125" customWidth="1"/>
    <col min="15368" max="15368" width="0.7109375" customWidth="1"/>
    <col min="15369" max="15369" width="20.5703125" customWidth="1"/>
    <col min="15370" max="15370" width="0.7109375" customWidth="1"/>
    <col min="15371" max="15371" width="20.5703125" customWidth="1"/>
    <col min="15372" max="15372" width="19.140625" customWidth="1"/>
    <col min="15373" max="15373" width="24" customWidth="1"/>
    <col min="15617" max="15617" width="2" customWidth="1"/>
    <col min="15618" max="15618" width="2.140625" customWidth="1"/>
    <col min="15619" max="15619" width="2" customWidth="1"/>
    <col min="15620" max="15620" width="2.140625" customWidth="1"/>
    <col min="15621" max="15621" width="2" customWidth="1"/>
    <col min="15622" max="15622" width="13.7109375" customWidth="1"/>
    <col min="15623" max="15623" width="27.42578125" customWidth="1"/>
    <col min="15624" max="15624" width="0.7109375" customWidth="1"/>
    <col min="15625" max="15625" width="20.5703125" customWidth="1"/>
    <col min="15626" max="15626" width="0.7109375" customWidth="1"/>
    <col min="15627" max="15627" width="20.5703125" customWidth="1"/>
    <col min="15628" max="15628" width="19.140625" customWidth="1"/>
    <col min="15629" max="15629" width="24" customWidth="1"/>
    <col min="15873" max="15873" width="2" customWidth="1"/>
    <col min="15874" max="15874" width="2.140625" customWidth="1"/>
    <col min="15875" max="15875" width="2" customWidth="1"/>
    <col min="15876" max="15876" width="2.140625" customWidth="1"/>
    <col min="15877" max="15877" width="2" customWidth="1"/>
    <col min="15878" max="15878" width="13.7109375" customWidth="1"/>
    <col min="15879" max="15879" width="27.42578125" customWidth="1"/>
    <col min="15880" max="15880" width="0.7109375" customWidth="1"/>
    <col min="15881" max="15881" width="20.5703125" customWidth="1"/>
    <col min="15882" max="15882" width="0.7109375" customWidth="1"/>
    <col min="15883" max="15883" width="20.5703125" customWidth="1"/>
    <col min="15884" max="15884" width="19.140625" customWidth="1"/>
    <col min="15885" max="15885" width="24" customWidth="1"/>
    <col min="16129" max="16129" width="2" customWidth="1"/>
    <col min="16130" max="16130" width="2.140625" customWidth="1"/>
    <col min="16131" max="16131" width="2" customWidth="1"/>
    <col min="16132" max="16132" width="2.140625" customWidth="1"/>
    <col min="16133" max="16133" width="2" customWidth="1"/>
    <col min="16134" max="16134" width="13.7109375" customWidth="1"/>
    <col min="16135" max="16135" width="27.42578125" customWidth="1"/>
    <col min="16136" max="16136" width="0.7109375" customWidth="1"/>
    <col min="16137" max="16137" width="20.5703125" customWidth="1"/>
    <col min="16138" max="16138" width="0.7109375" customWidth="1"/>
    <col min="16139" max="16139" width="20.5703125" customWidth="1"/>
    <col min="16140" max="16140" width="19.140625" customWidth="1"/>
    <col min="16141" max="16141" width="24" customWidth="1"/>
  </cols>
  <sheetData>
    <row r="1" spans="1:13" ht="12.95" customHeight="1" x14ac:dyDescent="0.25">
      <c r="A1" s="170" t="s">
        <v>146</v>
      </c>
      <c r="B1" s="170"/>
      <c r="C1" s="170"/>
      <c r="D1" s="170"/>
      <c r="E1" s="170"/>
      <c r="F1" s="170"/>
      <c r="G1" s="175" t="s">
        <v>145</v>
      </c>
      <c r="H1" s="175"/>
      <c r="I1" s="175"/>
      <c r="J1" s="175"/>
      <c r="K1" s="175"/>
      <c r="L1" s="175"/>
      <c r="M1" s="157" t="s">
        <v>147</v>
      </c>
    </row>
    <row r="2" spans="1:13" ht="13.7" customHeight="1" x14ac:dyDescent="0.25">
      <c r="A2" s="175" t="s">
        <v>148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</row>
    <row r="3" spans="1:13" ht="12.95" customHeight="1" x14ac:dyDescent="0.25">
      <c r="A3" s="175" t="s">
        <v>149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</row>
    <row r="4" spans="1:13" ht="11.25" customHeight="1" x14ac:dyDescent="0.25">
      <c r="A4" s="154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</row>
    <row r="5" spans="1:13" ht="13.7" customHeight="1" x14ac:dyDescent="0.25">
      <c r="A5" s="145"/>
      <c r="B5" s="145"/>
      <c r="C5" s="145"/>
      <c r="D5" s="145"/>
      <c r="E5" s="145"/>
      <c r="F5" s="170"/>
      <c r="G5" s="170"/>
      <c r="H5" s="145"/>
      <c r="I5" s="155" t="s">
        <v>150</v>
      </c>
      <c r="J5" s="145"/>
      <c r="K5" s="155" t="s">
        <v>151</v>
      </c>
      <c r="L5" s="154"/>
      <c r="M5" s="154"/>
    </row>
    <row r="6" spans="1:13" ht="3.75" customHeight="1" x14ac:dyDescent="0.25">
      <c r="A6" s="170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54"/>
      <c r="M6" s="154"/>
    </row>
    <row r="7" spans="1:13" ht="13.7" customHeight="1" x14ac:dyDescent="0.25">
      <c r="A7" s="170" t="s">
        <v>152</v>
      </c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170"/>
      <c r="M7" s="170"/>
    </row>
    <row r="8" spans="1:13" ht="12.95" customHeight="1" x14ac:dyDescent="0.25">
      <c r="A8" s="145"/>
      <c r="B8" s="170" t="s">
        <v>153</v>
      </c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</row>
    <row r="9" spans="1:13" ht="12.95" customHeight="1" x14ac:dyDescent="0.25">
      <c r="A9" s="145"/>
      <c r="B9" s="145"/>
      <c r="C9" s="145"/>
      <c r="D9" s="145"/>
      <c r="E9" s="145"/>
      <c r="F9" s="170" t="s">
        <v>23</v>
      </c>
      <c r="G9" s="170"/>
      <c r="H9" s="145"/>
      <c r="I9" s="141">
        <v>56917.87</v>
      </c>
      <c r="J9" s="145"/>
      <c r="K9" s="141">
        <v>112390.31</v>
      </c>
      <c r="L9" s="154"/>
      <c r="M9" s="154"/>
    </row>
    <row r="10" spans="1:13" ht="12.95" customHeight="1" x14ac:dyDescent="0.25">
      <c r="A10" s="145"/>
      <c r="B10" s="145"/>
      <c r="C10" s="145"/>
      <c r="D10" s="145"/>
      <c r="E10" s="145"/>
      <c r="F10" s="170" t="s">
        <v>22</v>
      </c>
      <c r="G10" s="170"/>
      <c r="H10" s="145"/>
      <c r="I10" s="141">
        <v>4080</v>
      </c>
      <c r="J10" s="145"/>
      <c r="K10" s="141">
        <v>275</v>
      </c>
      <c r="L10" s="154"/>
      <c r="M10" s="154"/>
    </row>
    <row r="11" spans="1:13" ht="13.7" customHeight="1" x14ac:dyDescent="0.25">
      <c r="A11" s="145"/>
      <c r="B11" s="145"/>
      <c r="C11" s="145"/>
      <c r="D11" s="145"/>
      <c r="E11" s="145"/>
      <c r="F11" s="170" t="s">
        <v>21</v>
      </c>
      <c r="G11" s="170"/>
      <c r="H11" s="145"/>
      <c r="I11" s="141">
        <v>2533.73</v>
      </c>
      <c r="J11" s="145"/>
      <c r="K11" s="141">
        <v>3226.28</v>
      </c>
      <c r="L11" s="154"/>
      <c r="M11" s="154"/>
    </row>
    <row r="12" spans="1:13" ht="12.95" customHeight="1" x14ac:dyDescent="0.25">
      <c r="A12" s="145"/>
      <c r="B12" s="145"/>
      <c r="C12" s="145"/>
      <c r="D12" s="145"/>
      <c r="E12" s="145"/>
      <c r="F12" s="170" t="s">
        <v>20</v>
      </c>
      <c r="G12" s="170"/>
      <c r="H12" s="145"/>
      <c r="I12" s="141">
        <v>25096.959999999999</v>
      </c>
      <c r="J12" s="145"/>
      <c r="K12" s="141">
        <v>3073.68</v>
      </c>
      <c r="L12" s="154"/>
      <c r="M12" s="154"/>
    </row>
    <row r="13" spans="1:13" ht="12.95" customHeight="1" x14ac:dyDescent="0.25">
      <c r="A13" s="145"/>
      <c r="B13" s="145"/>
      <c r="C13" s="145"/>
      <c r="D13" s="145"/>
      <c r="E13" s="145"/>
      <c r="F13" s="170" t="s">
        <v>154</v>
      </c>
      <c r="G13" s="170"/>
      <c r="H13" s="145"/>
      <c r="I13" s="141">
        <v>91393.13</v>
      </c>
      <c r="J13" s="145"/>
      <c r="K13" s="141">
        <v>91013.440000000002</v>
      </c>
      <c r="L13" s="154"/>
      <c r="M13" s="154"/>
    </row>
    <row r="14" spans="1:13" ht="13.7" customHeight="1" x14ac:dyDescent="0.25">
      <c r="A14" s="145"/>
      <c r="B14" s="145"/>
      <c r="C14" s="145"/>
      <c r="D14" s="145"/>
      <c r="E14" s="145"/>
      <c r="F14" s="170" t="s">
        <v>17</v>
      </c>
      <c r="G14" s="170"/>
      <c r="H14" s="145"/>
      <c r="I14" s="141">
        <v>100</v>
      </c>
      <c r="J14" s="145"/>
      <c r="K14" s="141">
        <v>60</v>
      </c>
      <c r="L14" s="154"/>
      <c r="M14" s="154"/>
    </row>
    <row r="15" spans="1:13" ht="12.95" customHeight="1" x14ac:dyDescent="0.25">
      <c r="A15" s="145"/>
      <c r="B15" s="145"/>
      <c r="C15" s="145"/>
      <c r="D15" s="145"/>
      <c r="E15" s="145"/>
      <c r="F15" s="170" t="s">
        <v>16</v>
      </c>
      <c r="G15" s="170"/>
      <c r="H15" s="145"/>
      <c r="I15" s="141">
        <v>50</v>
      </c>
      <c r="J15" s="145"/>
      <c r="K15" s="141">
        <v>50</v>
      </c>
      <c r="L15" s="154"/>
      <c r="M15" s="154"/>
    </row>
    <row r="16" spans="1:13" ht="12.95" customHeight="1" x14ac:dyDescent="0.25">
      <c r="A16" s="145"/>
      <c r="B16" s="145"/>
      <c r="C16" s="145"/>
      <c r="D16" s="145"/>
      <c r="E16" s="145"/>
      <c r="F16" s="170" t="s">
        <v>15</v>
      </c>
      <c r="G16" s="170"/>
      <c r="H16" s="145"/>
      <c r="I16" s="141">
        <v>0</v>
      </c>
      <c r="J16" s="145"/>
      <c r="K16" s="141">
        <v>50</v>
      </c>
      <c r="L16" s="154"/>
      <c r="M16" s="154"/>
    </row>
    <row r="17" spans="1:13" ht="12.95" customHeight="1" x14ac:dyDescent="0.25">
      <c r="A17" s="145"/>
      <c r="B17" s="145"/>
      <c r="C17" s="145"/>
      <c r="D17" s="145"/>
      <c r="E17" s="145"/>
      <c r="F17" s="170" t="s">
        <v>14</v>
      </c>
      <c r="G17" s="170"/>
      <c r="H17" s="145"/>
      <c r="I17" s="141">
        <v>0</v>
      </c>
      <c r="J17" s="145"/>
      <c r="K17" s="141">
        <v>150</v>
      </c>
      <c r="L17" s="154"/>
      <c r="M17" s="154"/>
    </row>
    <row r="18" spans="1:13" ht="13.7" customHeight="1" x14ac:dyDescent="0.25">
      <c r="A18" s="145"/>
      <c r="B18" s="145"/>
      <c r="C18" s="145"/>
      <c r="D18" s="145"/>
      <c r="E18" s="145"/>
      <c r="F18" s="170" t="s">
        <v>13</v>
      </c>
      <c r="G18" s="170"/>
      <c r="H18" s="145"/>
      <c r="I18" s="141">
        <v>316268.09999999998</v>
      </c>
      <c r="J18" s="145"/>
      <c r="K18" s="141">
        <v>305114.64</v>
      </c>
      <c r="L18" s="154"/>
      <c r="M18" s="154"/>
    </row>
    <row r="19" spans="1:13" ht="12.95" customHeight="1" x14ac:dyDescent="0.25">
      <c r="A19" s="145"/>
      <c r="B19" s="145"/>
      <c r="C19" s="145"/>
      <c r="D19" s="145"/>
      <c r="E19" s="145"/>
      <c r="F19" s="170" t="s">
        <v>12</v>
      </c>
      <c r="G19" s="170"/>
      <c r="H19" s="145"/>
      <c r="I19" s="141">
        <v>254057.3</v>
      </c>
      <c r="J19" s="145"/>
      <c r="K19" s="141">
        <v>166904.48000000001</v>
      </c>
      <c r="L19" s="154"/>
      <c r="M19" s="154"/>
    </row>
    <row r="20" spans="1:13" ht="12.95" customHeight="1" x14ac:dyDescent="0.25">
      <c r="A20" s="145"/>
      <c r="B20" s="145"/>
      <c r="C20" s="145"/>
      <c r="D20" s="145"/>
      <c r="E20" s="145"/>
      <c r="F20" s="170" t="s">
        <v>10</v>
      </c>
      <c r="G20" s="170"/>
      <c r="H20" s="145"/>
      <c r="I20" s="141">
        <v>30051.45</v>
      </c>
      <c r="J20" s="145"/>
      <c r="K20" s="141">
        <v>22546.19</v>
      </c>
      <c r="L20" s="154"/>
      <c r="M20" s="154"/>
    </row>
    <row r="21" spans="1:13" ht="12.95" customHeight="1" x14ac:dyDescent="0.25">
      <c r="A21" s="145"/>
      <c r="B21" s="145"/>
      <c r="C21" s="145"/>
      <c r="D21" s="145"/>
      <c r="E21" s="145"/>
      <c r="F21" s="170" t="s">
        <v>9</v>
      </c>
      <c r="G21" s="170"/>
      <c r="H21" s="145"/>
      <c r="I21" s="141">
        <v>13.22</v>
      </c>
      <c r="J21" s="145"/>
      <c r="K21" s="141">
        <v>760.42</v>
      </c>
      <c r="L21" s="154"/>
      <c r="M21" s="154"/>
    </row>
    <row r="22" spans="1:13" ht="13.7" customHeight="1" x14ac:dyDescent="0.25">
      <c r="A22" s="145"/>
      <c r="B22" s="145"/>
      <c r="C22" s="145"/>
      <c r="D22" s="145"/>
      <c r="E22" s="145"/>
      <c r="F22" s="170" t="s">
        <v>8</v>
      </c>
      <c r="G22" s="170"/>
      <c r="H22" s="145"/>
      <c r="I22" s="141">
        <v>5664.74</v>
      </c>
      <c r="J22" s="145"/>
      <c r="K22" s="141">
        <v>23876.81</v>
      </c>
      <c r="L22" s="154"/>
      <c r="M22" s="154"/>
    </row>
    <row r="23" spans="1:13" ht="12.95" customHeight="1" x14ac:dyDescent="0.25">
      <c r="A23" s="145"/>
      <c r="B23" s="170" t="s">
        <v>155</v>
      </c>
      <c r="C23" s="170"/>
      <c r="D23" s="170"/>
      <c r="E23" s="170"/>
      <c r="F23" s="170"/>
      <c r="G23" s="170"/>
      <c r="H23" s="170"/>
      <c r="I23" s="2">
        <v>786226.5</v>
      </c>
      <c r="J23" s="145"/>
      <c r="K23" s="2">
        <v>729491.25</v>
      </c>
      <c r="L23" s="154"/>
      <c r="M23" s="154"/>
    </row>
    <row r="24" spans="1:13" ht="6" customHeight="1" x14ac:dyDescent="0.25">
      <c r="A24" s="154"/>
      <c r="B24" s="154"/>
      <c r="C24" s="154"/>
      <c r="D24" s="154"/>
      <c r="E24" s="154"/>
      <c r="F24" s="154"/>
      <c r="G24" s="154"/>
      <c r="H24" s="154"/>
      <c r="I24" s="154"/>
      <c r="J24" s="154"/>
      <c r="K24" s="154"/>
      <c r="L24" s="154"/>
      <c r="M24" s="154"/>
    </row>
    <row r="25" spans="1:13" ht="12.95" customHeight="1" x14ac:dyDescent="0.25">
      <c r="A25" s="145"/>
      <c r="B25" s="170" t="s">
        <v>156</v>
      </c>
      <c r="C25" s="170"/>
      <c r="D25" s="170"/>
      <c r="E25" s="170"/>
      <c r="F25" s="170"/>
      <c r="G25" s="170"/>
      <c r="H25" s="170"/>
      <c r="I25" s="170"/>
      <c r="J25" s="170"/>
      <c r="K25" s="170"/>
      <c r="L25" s="170"/>
      <c r="M25" s="170"/>
    </row>
    <row r="26" spans="1:13" ht="12.95" customHeight="1" x14ac:dyDescent="0.25">
      <c r="A26" s="145"/>
      <c r="B26" s="145"/>
      <c r="C26" s="145"/>
      <c r="D26" s="145"/>
      <c r="E26" s="145"/>
      <c r="F26" s="170" t="s">
        <v>157</v>
      </c>
      <c r="G26" s="170"/>
      <c r="H26" s="145"/>
      <c r="I26" s="141">
        <v>33537.49</v>
      </c>
      <c r="J26" s="145"/>
      <c r="K26" s="141">
        <v>33537.49</v>
      </c>
      <c r="L26" s="154"/>
      <c r="M26" s="154"/>
    </row>
    <row r="27" spans="1:13" ht="13.7" customHeight="1" x14ac:dyDescent="0.25">
      <c r="A27" s="145"/>
      <c r="B27" s="145"/>
      <c r="C27" s="145"/>
      <c r="D27" s="145"/>
      <c r="E27" s="145"/>
      <c r="F27" s="170" t="s">
        <v>158</v>
      </c>
      <c r="G27" s="170"/>
      <c r="H27" s="145"/>
      <c r="I27" s="141">
        <v>66744.350000000006</v>
      </c>
      <c r="J27" s="145"/>
      <c r="K27" s="141">
        <v>63916.35</v>
      </c>
      <c r="L27" s="154"/>
      <c r="M27" s="154"/>
    </row>
    <row r="28" spans="1:13" ht="12.95" customHeight="1" x14ac:dyDescent="0.25">
      <c r="A28" s="145"/>
      <c r="B28" s="145"/>
      <c r="C28" s="145"/>
      <c r="D28" s="145"/>
      <c r="E28" s="145"/>
      <c r="F28" s="170" t="s">
        <v>159</v>
      </c>
      <c r="G28" s="170"/>
      <c r="H28" s="145"/>
      <c r="I28" s="141">
        <v>26253.98</v>
      </c>
      <c r="J28" s="145"/>
      <c r="K28" s="141">
        <v>26253.98</v>
      </c>
      <c r="L28" s="154"/>
      <c r="M28" s="154"/>
    </row>
    <row r="29" spans="1:13" ht="12.95" customHeight="1" x14ac:dyDescent="0.25">
      <c r="A29" s="145"/>
      <c r="B29" s="145"/>
      <c r="C29" s="145"/>
      <c r="D29" s="145"/>
      <c r="E29" s="145"/>
      <c r="F29" s="170" t="s">
        <v>160</v>
      </c>
      <c r="G29" s="170"/>
      <c r="H29" s="145"/>
      <c r="I29" s="141">
        <v>-85738.85</v>
      </c>
      <c r="J29" s="145"/>
      <c r="K29" s="141">
        <v>-65256.92</v>
      </c>
      <c r="L29" s="154"/>
      <c r="M29" s="154"/>
    </row>
    <row r="30" spans="1:13" ht="12.95" customHeight="1" x14ac:dyDescent="0.25">
      <c r="A30" s="145"/>
      <c r="B30" s="170" t="s">
        <v>161</v>
      </c>
      <c r="C30" s="170"/>
      <c r="D30" s="170"/>
      <c r="E30" s="170"/>
      <c r="F30" s="170"/>
      <c r="G30" s="170"/>
      <c r="H30" s="170"/>
      <c r="I30" s="2">
        <v>40796.97</v>
      </c>
      <c r="J30" s="145"/>
      <c r="K30" s="2">
        <v>58450.9</v>
      </c>
      <c r="L30" s="154"/>
      <c r="M30" s="154"/>
    </row>
    <row r="31" spans="1:13" ht="6" customHeight="1" x14ac:dyDescent="0.25">
      <c r="A31" s="154"/>
      <c r="B31" s="154"/>
      <c r="C31" s="154"/>
      <c r="D31" s="154"/>
      <c r="E31" s="154"/>
      <c r="F31" s="154"/>
      <c r="G31" s="154"/>
      <c r="H31" s="154"/>
      <c r="I31" s="154"/>
      <c r="J31" s="154"/>
      <c r="K31" s="154"/>
      <c r="L31" s="154"/>
      <c r="M31" s="154"/>
    </row>
    <row r="32" spans="1:13" ht="12.95" customHeight="1" x14ac:dyDescent="0.25">
      <c r="A32" s="145"/>
      <c r="B32" s="170" t="s">
        <v>162</v>
      </c>
      <c r="C32" s="170"/>
      <c r="D32" s="170"/>
      <c r="E32" s="170"/>
      <c r="F32" s="170"/>
      <c r="G32" s="170"/>
      <c r="H32" s="170"/>
      <c r="I32" s="170"/>
      <c r="J32" s="170"/>
      <c r="K32" s="170"/>
      <c r="L32" s="170"/>
      <c r="M32" s="170"/>
    </row>
    <row r="33" spans="1:13" ht="13.7" customHeight="1" x14ac:dyDescent="0.25">
      <c r="A33" s="145"/>
      <c r="B33" s="145"/>
      <c r="C33" s="145"/>
      <c r="D33" s="145"/>
      <c r="E33" s="145"/>
      <c r="F33" s="170" t="s">
        <v>163</v>
      </c>
      <c r="G33" s="170"/>
      <c r="H33" s="145"/>
      <c r="I33" s="141">
        <v>2000</v>
      </c>
      <c r="J33" s="145"/>
      <c r="K33" s="141">
        <v>2000</v>
      </c>
      <c r="L33" s="154"/>
      <c r="M33" s="154"/>
    </row>
    <row r="34" spans="1:13" ht="12.95" customHeight="1" x14ac:dyDescent="0.25">
      <c r="A34" s="145"/>
      <c r="B34" s="145"/>
      <c r="C34" s="145"/>
      <c r="D34" s="145"/>
      <c r="E34" s="145"/>
      <c r="F34" s="170" t="s">
        <v>164</v>
      </c>
      <c r="G34" s="170"/>
      <c r="H34" s="145"/>
      <c r="I34" s="141">
        <v>600</v>
      </c>
      <c r="J34" s="145"/>
      <c r="K34" s="141">
        <v>600</v>
      </c>
      <c r="L34" s="154"/>
      <c r="M34" s="154"/>
    </row>
    <row r="35" spans="1:13" ht="12.95" customHeight="1" x14ac:dyDescent="0.25">
      <c r="A35" s="145"/>
      <c r="B35" s="145"/>
      <c r="C35" s="145"/>
      <c r="D35" s="145"/>
      <c r="E35" s="145"/>
      <c r="F35" s="170" t="s">
        <v>165</v>
      </c>
      <c r="G35" s="170"/>
      <c r="H35" s="145"/>
      <c r="I35" s="141">
        <v>130</v>
      </c>
      <c r="J35" s="145"/>
      <c r="K35" s="141">
        <v>130</v>
      </c>
      <c r="L35" s="154"/>
      <c r="M35" s="154"/>
    </row>
    <row r="36" spans="1:13" ht="12.95" customHeight="1" x14ac:dyDescent="0.25">
      <c r="A36" s="145"/>
      <c r="B36" s="170" t="s">
        <v>166</v>
      </c>
      <c r="C36" s="170"/>
      <c r="D36" s="170"/>
      <c r="E36" s="170"/>
      <c r="F36" s="170"/>
      <c r="G36" s="170"/>
      <c r="H36" s="170"/>
      <c r="I36" s="2">
        <v>2730</v>
      </c>
      <c r="J36" s="145"/>
      <c r="K36" s="2">
        <v>2730</v>
      </c>
      <c r="L36" s="154"/>
      <c r="M36" s="154"/>
    </row>
    <row r="37" spans="1:13" ht="6" customHeight="1" x14ac:dyDescent="0.25">
      <c r="A37" s="154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54"/>
      <c r="M37" s="154"/>
    </row>
    <row r="38" spans="1:13" ht="22.7" customHeight="1" x14ac:dyDescent="0.25">
      <c r="A38" s="170" t="s">
        <v>167</v>
      </c>
      <c r="B38" s="170"/>
      <c r="C38" s="170"/>
      <c r="D38" s="170"/>
      <c r="E38" s="170"/>
      <c r="F38" s="170"/>
      <c r="G38" s="170"/>
      <c r="H38" s="170"/>
      <c r="I38" s="2">
        <v>829753.47</v>
      </c>
      <c r="J38" s="145"/>
      <c r="K38" s="2">
        <v>790672.15</v>
      </c>
      <c r="L38" s="154"/>
      <c r="M38" s="154"/>
    </row>
    <row r="39" spans="1:13" ht="3.75" customHeight="1" x14ac:dyDescent="0.25">
      <c r="A39" s="170"/>
      <c r="B39" s="170"/>
      <c r="C39" s="170"/>
      <c r="D39" s="170"/>
      <c r="E39" s="170"/>
      <c r="F39" s="170"/>
      <c r="G39" s="170"/>
      <c r="H39" s="170"/>
      <c r="I39" s="156"/>
      <c r="J39" s="145"/>
      <c r="K39" s="156"/>
      <c r="L39" s="154"/>
      <c r="M39" s="154"/>
    </row>
    <row r="40" spans="1:13" ht="12.95" customHeight="1" x14ac:dyDescent="0.25">
      <c r="A40" s="170" t="s">
        <v>168</v>
      </c>
      <c r="B40" s="170"/>
      <c r="C40" s="170"/>
      <c r="D40" s="170"/>
      <c r="E40" s="170"/>
      <c r="F40" s="170"/>
      <c r="G40" s="170"/>
      <c r="H40" s="170"/>
      <c r="I40" s="170"/>
      <c r="J40" s="170"/>
      <c r="K40" s="170"/>
      <c r="L40" s="170"/>
      <c r="M40" s="170"/>
    </row>
    <row r="41" spans="1:13" ht="12.95" customHeight="1" x14ac:dyDescent="0.25">
      <c r="A41" s="145"/>
      <c r="B41" s="170" t="s">
        <v>169</v>
      </c>
      <c r="C41" s="170"/>
      <c r="D41" s="170"/>
      <c r="E41" s="170"/>
      <c r="F41" s="170"/>
      <c r="G41" s="170"/>
      <c r="H41" s="170"/>
      <c r="I41" s="170"/>
      <c r="J41" s="170"/>
      <c r="K41" s="170"/>
      <c r="L41" s="170"/>
      <c r="M41" s="170"/>
    </row>
    <row r="42" spans="1:13" ht="13.7" customHeight="1" x14ac:dyDescent="0.25">
      <c r="A42" s="145"/>
      <c r="B42" s="145"/>
      <c r="C42" s="170" t="s">
        <v>80</v>
      </c>
      <c r="D42" s="170"/>
      <c r="E42" s="170"/>
      <c r="F42" s="170"/>
      <c r="G42" s="170"/>
      <c r="H42" s="170"/>
      <c r="I42" s="170"/>
      <c r="J42" s="170"/>
      <c r="K42" s="170"/>
      <c r="L42" s="170"/>
      <c r="M42" s="170"/>
    </row>
    <row r="43" spans="1:13" ht="12.95" customHeight="1" x14ac:dyDescent="0.25">
      <c r="A43" s="145"/>
      <c r="B43" s="145"/>
      <c r="C43" s="145"/>
      <c r="D43" s="145"/>
      <c r="E43" s="145"/>
      <c r="F43" s="170" t="s">
        <v>68</v>
      </c>
      <c r="G43" s="170"/>
      <c r="H43" s="145"/>
      <c r="I43" s="141">
        <v>1481.85</v>
      </c>
      <c r="J43" s="145"/>
      <c r="K43" s="141">
        <v>4056.18</v>
      </c>
      <c r="L43" s="154"/>
      <c r="M43" s="154"/>
    </row>
    <row r="44" spans="1:13" ht="12.95" customHeight="1" x14ac:dyDescent="0.25">
      <c r="A44" s="145"/>
      <c r="B44" s="145"/>
      <c r="C44" s="145"/>
      <c r="D44" s="145"/>
      <c r="E44" s="145"/>
      <c r="F44" s="170" t="s">
        <v>69</v>
      </c>
      <c r="G44" s="170"/>
      <c r="H44" s="145"/>
      <c r="I44" s="141">
        <v>105.2</v>
      </c>
      <c r="J44" s="145"/>
      <c r="K44" s="141">
        <v>160.62</v>
      </c>
      <c r="L44" s="154"/>
      <c r="M44" s="154"/>
    </row>
    <row r="45" spans="1:13" ht="12.95" customHeight="1" x14ac:dyDescent="0.25">
      <c r="A45" s="145"/>
      <c r="B45" s="145"/>
      <c r="C45" s="145"/>
      <c r="D45" s="145"/>
      <c r="E45" s="145"/>
      <c r="F45" s="170" t="s">
        <v>70</v>
      </c>
      <c r="G45" s="170"/>
      <c r="H45" s="145"/>
      <c r="I45" s="141">
        <v>97.38</v>
      </c>
      <c r="J45" s="145"/>
      <c r="K45" s="141">
        <v>43.28</v>
      </c>
      <c r="L45" s="154"/>
      <c r="M45" s="154"/>
    </row>
    <row r="46" spans="1:13" ht="13.7" customHeight="1" x14ac:dyDescent="0.25">
      <c r="A46" s="145"/>
      <c r="B46" s="145"/>
      <c r="C46" s="145"/>
      <c r="D46" s="145"/>
      <c r="E46" s="145"/>
      <c r="F46" s="170" t="s">
        <v>71</v>
      </c>
      <c r="G46" s="170"/>
      <c r="H46" s="145"/>
      <c r="I46" s="141">
        <v>510.55</v>
      </c>
      <c r="J46" s="145"/>
      <c r="K46" s="141">
        <v>204.98</v>
      </c>
      <c r="L46" s="154"/>
      <c r="M46" s="154"/>
    </row>
    <row r="47" spans="1:13" ht="12.95" customHeight="1" x14ac:dyDescent="0.25">
      <c r="A47" s="145"/>
      <c r="B47" s="145"/>
      <c r="C47" s="145"/>
      <c r="D47" s="145"/>
      <c r="E47" s="145"/>
      <c r="F47" s="170" t="s">
        <v>72</v>
      </c>
      <c r="G47" s="170"/>
      <c r="H47" s="145"/>
      <c r="I47" s="141">
        <v>2825.43</v>
      </c>
      <c r="J47" s="145"/>
      <c r="K47" s="141">
        <v>29.02</v>
      </c>
      <c r="L47" s="154"/>
      <c r="M47" s="154"/>
    </row>
    <row r="48" spans="1:13" ht="12.95" customHeight="1" x14ac:dyDescent="0.25">
      <c r="A48" s="145"/>
      <c r="B48" s="145"/>
      <c r="C48" s="145"/>
      <c r="D48" s="145"/>
      <c r="E48" s="145"/>
      <c r="F48" s="170" t="s">
        <v>170</v>
      </c>
      <c r="G48" s="170"/>
      <c r="H48" s="145"/>
      <c r="I48" s="141">
        <v>7.54</v>
      </c>
      <c r="J48" s="145"/>
      <c r="K48" s="141">
        <v>0</v>
      </c>
      <c r="L48" s="154"/>
      <c r="M48" s="154"/>
    </row>
    <row r="49" spans="1:13" ht="13.7" customHeight="1" x14ac:dyDescent="0.25">
      <c r="A49" s="145"/>
      <c r="B49" s="145"/>
      <c r="C49" s="145"/>
      <c r="D49" s="145"/>
      <c r="E49" s="145"/>
      <c r="F49" s="170" t="s">
        <v>73</v>
      </c>
      <c r="G49" s="170"/>
      <c r="H49" s="145"/>
      <c r="I49" s="141">
        <v>7266.53</v>
      </c>
      <c r="J49" s="145"/>
      <c r="K49" s="141">
        <v>5416.61</v>
      </c>
      <c r="L49" s="154"/>
      <c r="M49" s="154"/>
    </row>
    <row r="50" spans="1:13" ht="12.95" customHeight="1" x14ac:dyDescent="0.25">
      <c r="A50" s="145"/>
      <c r="B50" s="145"/>
      <c r="C50" s="145"/>
      <c r="D50" s="145"/>
      <c r="E50" s="145"/>
      <c r="F50" s="170" t="s">
        <v>74</v>
      </c>
      <c r="G50" s="170"/>
      <c r="H50" s="145"/>
      <c r="I50" s="141">
        <v>55617.919999999998</v>
      </c>
      <c r="J50" s="145"/>
      <c r="K50" s="141">
        <v>53431.6</v>
      </c>
      <c r="L50" s="154"/>
      <c r="M50" s="154"/>
    </row>
    <row r="51" spans="1:13" ht="12.95" customHeight="1" x14ac:dyDescent="0.25">
      <c r="A51" s="145"/>
      <c r="B51" s="145"/>
      <c r="C51" s="145"/>
      <c r="D51" s="145"/>
      <c r="E51" s="145"/>
      <c r="F51" s="170" t="s">
        <v>75</v>
      </c>
      <c r="G51" s="170"/>
      <c r="H51" s="145"/>
      <c r="I51" s="141">
        <v>5312.24</v>
      </c>
      <c r="J51" s="145"/>
      <c r="K51" s="141">
        <v>8218.6299999999992</v>
      </c>
      <c r="L51" s="154"/>
      <c r="M51" s="154"/>
    </row>
    <row r="52" spans="1:13" ht="12.95" customHeight="1" x14ac:dyDescent="0.25">
      <c r="A52" s="145"/>
      <c r="B52" s="145"/>
      <c r="C52" s="145"/>
      <c r="D52" s="145"/>
      <c r="E52" s="145"/>
      <c r="F52" s="170" t="s">
        <v>76</v>
      </c>
      <c r="G52" s="170"/>
      <c r="H52" s="145"/>
      <c r="I52" s="141">
        <v>10900.19</v>
      </c>
      <c r="J52" s="145"/>
      <c r="K52" s="141">
        <v>630</v>
      </c>
      <c r="L52" s="154"/>
      <c r="M52" s="154"/>
    </row>
    <row r="53" spans="1:13" ht="13.7" customHeight="1" x14ac:dyDescent="0.25">
      <c r="A53" s="145"/>
      <c r="B53" s="145"/>
      <c r="C53" s="145"/>
      <c r="D53" s="145"/>
      <c r="E53" s="145"/>
      <c r="F53" s="170" t="s">
        <v>171</v>
      </c>
      <c r="G53" s="170"/>
      <c r="H53" s="145"/>
      <c r="I53" s="141">
        <v>300.19</v>
      </c>
      <c r="J53" s="145"/>
      <c r="K53" s="141">
        <v>0</v>
      </c>
      <c r="L53" s="154"/>
      <c r="M53" s="154"/>
    </row>
    <row r="54" spans="1:13" ht="12.95" customHeight="1" x14ac:dyDescent="0.25">
      <c r="A54" s="145"/>
      <c r="B54" s="145"/>
      <c r="C54" s="145"/>
      <c r="D54" s="145"/>
      <c r="E54" s="145"/>
      <c r="F54" s="170" t="s">
        <v>77</v>
      </c>
      <c r="G54" s="170"/>
      <c r="H54" s="145"/>
      <c r="I54" s="141">
        <v>31742.58</v>
      </c>
      <c r="J54" s="145"/>
      <c r="K54" s="141">
        <v>16360.85</v>
      </c>
      <c r="L54" s="154"/>
      <c r="M54" s="154"/>
    </row>
    <row r="55" spans="1:13" ht="12.95" customHeight="1" x14ac:dyDescent="0.25">
      <c r="A55" s="145"/>
      <c r="B55" s="145"/>
      <c r="C55" s="145"/>
      <c r="D55" s="145"/>
      <c r="E55" s="145"/>
      <c r="F55" s="170" t="s">
        <v>78</v>
      </c>
      <c r="G55" s="170"/>
      <c r="H55" s="145"/>
      <c r="I55" s="141">
        <v>13709.22</v>
      </c>
      <c r="J55" s="145"/>
      <c r="K55" s="141">
        <v>15322.23</v>
      </c>
      <c r="L55" s="154"/>
      <c r="M55" s="154"/>
    </row>
    <row r="56" spans="1:13" ht="12.95" customHeight="1" x14ac:dyDescent="0.25">
      <c r="A56" s="145"/>
      <c r="B56" s="145"/>
      <c r="C56" s="170" t="s">
        <v>172</v>
      </c>
      <c r="D56" s="170"/>
      <c r="E56" s="170"/>
      <c r="F56" s="170"/>
      <c r="G56" s="170"/>
      <c r="H56" s="170"/>
      <c r="I56" s="2">
        <v>129876.82</v>
      </c>
      <c r="J56" s="145"/>
      <c r="K56" s="2">
        <v>103874</v>
      </c>
      <c r="L56" s="154"/>
      <c r="M56" s="154"/>
    </row>
    <row r="57" spans="1:13" ht="6" customHeight="1" x14ac:dyDescent="0.25">
      <c r="A57" s="154"/>
      <c r="B57" s="154"/>
      <c r="C57" s="154"/>
      <c r="D57" s="154"/>
      <c r="E57" s="154"/>
      <c r="F57" s="154"/>
      <c r="G57" s="154"/>
      <c r="H57" s="154"/>
      <c r="I57" s="154"/>
      <c r="J57" s="154"/>
      <c r="K57" s="154"/>
      <c r="L57" s="154"/>
      <c r="M57" s="154"/>
    </row>
    <row r="58" spans="1:13" ht="12.95" customHeight="1" x14ac:dyDescent="0.25">
      <c r="A58" s="145"/>
      <c r="B58" s="170" t="s">
        <v>173</v>
      </c>
      <c r="C58" s="170"/>
      <c r="D58" s="170"/>
      <c r="E58" s="170"/>
      <c r="F58" s="170"/>
      <c r="G58" s="170"/>
      <c r="H58" s="170"/>
      <c r="I58" s="2">
        <v>129876.82</v>
      </c>
      <c r="J58" s="145"/>
      <c r="K58" s="2">
        <v>103874</v>
      </c>
      <c r="L58" s="154"/>
      <c r="M58" s="154"/>
    </row>
    <row r="59" spans="1:13" ht="6" customHeight="1" x14ac:dyDescent="0.25">
      <c r="A59" s="154"/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</row>
    <row r="60" spans="1:13" ht="12.95" customHeight="1" x14ac:dyDescent="0.25">
      <c r="A60" s="145"/>
      <c r="B60" s="170" t="s">
        <v>174</v>
      </c>
      <c r="C60" s="170"/>
      <c r="D60" s="170"/>
      <c r="E60" s="170"/>
      <c r="F60" s="170"/>
      <c r="G60" s="170"/>
      <c r="H60" s="170"/>
      <c r="I60" s="170"/>
      <c r="J60" s="170"/>
      <c r="K60" s="170"/>
      <c r="L60" s="170"/>
      <c r="M60" s="170"/>
    </row>
    <row r="61" spans="1:13" ht="13.7" customHeight="1" x14ac:dyDescent="0.25">
      <c r="A61" s="145"/>
      <c r="B61" s="145"/>
      <c r="C61" s="145"/>
      <c r="D61" s="145"/>
      <c r="E61" s="145"/>
      <c r="F61" s="170" t="s">
        <v>175</v>
      </c>
      <c r="G61" s="170"/>
      <c r="H61" s="145"/>
      <c r="I61" s="141">
        <v>530150.38</v>
      </c>
      <c r="J61" s="145"/>
      <c r="K61" s="141">
        <v>497371.88</v>
      </c>
      <c r="L61" s="154"/>
      <c r="M61" s="154"/>
    </row>
    <row r="62" spans="1:13" ht="12.95" customHeight="1" x14ac:dyDescent="0.25">
      <c r="A62" s="145"/>
      <c r="B62" s="145"/>
      <c r="C62" s="145"/>
      <c r="D62" s="145"/>
      <c r="E62" s="145"/>
      <c r="F62" s="170" t="s">
        <v>176</v>
      </c>
      <c r="G62" s="170"/>
      <c r="H62" s="145"/>
      <c r="I62" s="141">
        <v>46512.6</v>
      </c>
      <c r="J62" s="145"/>
      <c r="K62" s="141">
        <v>66512.600000000006</v>
      </c>
      <c r="L62" s="154"/>
      <c r="M62" s="154"/>
    </row>
    <row r="63" spans="1:13" ht="12.95" customHeight="1" x14ac:dyDescent="0.25">
      <c r="A63" s="145"/>
      <c r="B63" s="145"/>
      <c r="C63" s="145"/>
      <c r="D63" s="145"/>
      <c r="E63" s="145"/>
      <c r="F63" s="170" t="s">
        <v>177</v>
      </c>
      <c r="G63" s="170"/>
      <c r="H63" s="145"/>
      <c r="I63" s="141">
        <v>47051.93</v>
      </c>
      <c r="J63" s="145"/>
      <c r="K63" s="141">
        <v>47051.93</v>
      </c>
      <c r="L63" s="154"/>
      <c r="M63" s="154"/>
    </row>
    <row r="64" spans="1:13" ht="13.7" customHeight="1" x14ac:dyDescent="0.25">
      <c r="A64" s="145"/>
      <c r="B64" s="145"/>
      <c r="C64" s="145"/>
      <c r="D64" s="145"/>
      <c r="E64" s="145"/>
      <c r="F64" s="170" t="s">
        <v>178</v>
      </c>
      <c r="G64" s="170"/>
      <c r="H64" s="145"/>
      <c r="I64" s="141">
        <v>38756.269999999997</v>
      </c>
      <c r="J64" s="145"/>
      <c r="K64" s="141">
        <v>38756.269999999997</v>
      </c>
      <c r="L64" s="154"/>
      <c r="M64" s="154"/>
    </row>
    <row r="65" spans="1:13" ht="12.95" customHeight="1" x14ac:dyDescent="0.25">
      <c r="A65" s="145"/>
      <c r="B65" s="145"/>
      <c r="C65" s="145"/>
      <c r="D65" s="145"/>
      <c r="E65" s="145"/>
      <c r="F65" s="170" t="s">
        <v>179</v>
      </c>
      <c r="G65" s="170"/>
      <c r="H65" s="145"/>
      <c r="I65" s="141">
        <v>37105.47</v>
      </c>
      <c r="J65" s="145"/>
      <c r="K65" s="141">
        <v>37105.47</v>
      </c>
      <c r="L65" s="154"/>
      <c r="M65" s="154"/>
    </row>
    <row r="66" spans="1:13" ht="12.95" customHeight="1" x14ac:dyDescent="0.25">
      <c r="A66" s="145"/>
      <c r="B66" s="170" t="s">
        <v>180</v>
      </c>
      <c r="C66" s="170"/>
      <c r="D66" s="170"/>
      <c r="E66" s="170"/>
      <c r="F66" s="170"/>
      <c r="G66" s="170"/>
      <c r="H66" s="170"/>
      <c r="I66" s="2">
        <v>699576.65</v>
      </c>
      <c r="J66" s="145"/>
      <c r="K66" s="2">
        <v>686798.15</v>
      </c>
      <c r="L66" s="154"/>
      <c r="M66" s="154"/>
    </row>
    <row r="67" spans="1:13" ht="6" customHeight="1" x14ac:dyDescent="0.25">
      <c r="A67" s="154"/>
      <c r="B67" s="154"/>
      <c r="C67" s="154"/>
      <c r="D67" s="154"/>
      <c r="E67" s="154"/>
      <c r="F67" s="154"/>
      <c r="G67" s="154"/>
      <c r="H67" s="154"/>
      <c r="I67" s="154"/>
      <c r="J67" s="154"/>
      <c r="K67" s="154"/>
      <c r="L67" s="154"/>
      <c r="M67" s="154"/>
    </row>
    <row r="68" spans="1:13" ht="21.95" customHeight="1" x14ac:dyDescent="0.25">
      <c r="A68" s="170" t="s">
        <v>181</v>
      </c>
      <c r="B68" s="170"/>
      <c r="C68" s="170"/>
      <c r="D68" s="170"/>
      <c r="E68" s="170"/>
      <c r="F68" s="170"/>
      <c r="G68" s="170"/>
      <c r="H68" s="170"/>
      <c r="I68" s="2">
        <v>829453.47</v>
      </c>
      <c r="J68" s="145"/>
      <c r="K68" s="2">
        <v>790672.15</v>
      </c>
      <c r="L68" s="154"/>
      <c r="M68" s="154"/>
    </row>
    <row r="69" spans="1:13" ht="3.75" customHeight="1" x14ac:dyDescent="0.25">
      <c r="A69" s="170"/>
      <c r="B69" s="170"/>
      <c r="C69" s="170"/>
      <c r="D69" s="170"/>
      <c r="E69" s="170"/>
      <c r="F69" s="170"/>
      <c r="G69" s="170"/>
      <c r="H69" s="170"/>
      <c r="I69" s="156"/>
      <c r="J69" s="145"/>
      <c r="K69" s="156"/>
      <c r="L69" s="154"/>
      <c r="M69" s="154"/>
    </row>
  </sheetData>
  <mergeCells count="63">
    <mergeCell ref="B23:H23"/>
    <mergeCell ref="B25:M25"/>
    <mergeCell ref="A7:M7"/>
    <mergeCell ref="B8:M8"/>
    <mergeCell ref="F9:G9"/>
    <mergeCell ref="F10:G10"/>
    <mergeCell ref="C56:H56"/>
    <mergeCell ref="B58:H58"/>
    <mergeCell ref="B60:M60"/>
    <mergeCell ref="F61:G61"/>
    <mergeCell ref="A40:M40"/>
    <mergeCell ref="B41:M41"/>
    <mergeCell ref="C42:M42"/>
    <mergeCell ref="F43:G43"/>
    <mergeCell ref="A1:F1"/>
    <mergeCell ref="A2:M2"/>
    <mergeCell ref="A3:M3"/>
    <mergeCell ref="F5:G5"/>
    <mergeCell ref="A6:K6"/>
    <mergeCell ref="G1:L1"/>
    <mergeCell ref="F22:G22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A39:H39"/>
    <mergeCell ref="F26:G26"/>
    <mergeCell ref="F27:G27"/>
    <mergeCell ref="F28:G28"/>
    <mergeCell ref="F29:G29"/>
    <mergeCell ref="B30:H30"/>
    <mergeCell ref="B32:M32"/>
    <mergeCell ref="F33:G33"/>
    <mergeCell ref="F34:G34"/>
    <mergeCell ref="F35:G35"/>
    <mergeCell ref="B36:H36"/>
    <mergeCell ref="A38:H38"/>
    <mergeCell ref="F55:G55"/>
    <mergeCell ref="F44:G44"/>
    <mergeCell ref="F45:G45"/>
    <mergeCell ref="F46:G46"/>
    <mergeCell ref="F47:G47"/>
    <mergeCell ref="F48:G48"/>
    <mergeCell ref="F49:G49"/>
    <mergeCell ref="F50:G50"/>
    <mergeCell ref="F51:G51"/>
    <mergeCell ref="F52:G52"/>
    <mergeCell ref="F53:G53"/>
    <mergeCell ref="F54:G54"/>
    <mergeCell ref="A69:H69"/>
    <mergeCell ref="F62:G62"/>
    <mergeCell ref="F63:G63"/>
    <mergeCell ref="F64:G64"/>
    <mergeCell ref="F65:G65"/>
    <mergeCell ref="B66:H66"/>
    <mergeCell ref="A68:H6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29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14</vt:i4>
      </vt:variant>
    </vt:vector>
  </HeadingPairs>
  <TitlesOfParts>
    <vt:vector size="44" baseType="lpstr">
      <vt:lpstr>DECEMBER 2013</vt:lpstr>
      <vt:lpstr>JAN 2014</vt:lpstr>
      <vt:lpstr>FEB 2014</vt:lpstr>
      <vt:lpstr>MARCH 2014</vt:lpstr>
      <vt:lpstr>APRIL 2014</vt:lpstr>
      <vt:lpstr>May 2014</vt:lpstr>
      <vt:lpstr>JUNE 2014</vt:lpstr>
      <vt:lpstr>JULY 2014</vt:lpstr>
      <vt:lpstr>AUGUST 2014</vt:lpstr>
      <vt:lpstr>SEPTEMBER 2014</vt:lpstr>
      <vt:lpstr>JUN 2014</vt:lpstr>
      <vt:lpstr>JUL 2014</vt:lpstr>
      <vt:lpstr>AUG 2014</vt:lpstr>
      <vt:lpstr>SEPT 2014</vt:lpstr>
      <vt:lpstr>OCT 2014</vt:lpstr>
      <vt:lpstr>NOV 2014</vt:lpstr>
      <vt:lpstr>DEC 2014</vt:lpstr>
      <vt:lpstr>JAN 2015</vt:lpstr>
      <vt:lpstr>FEB 2015</vt:lpstr>
      <vt:lpstr>MAR 2015</vt:lpstr>
      <vt:lpstr>APR 2015</vt:lpstr>
      <vt:lpstr>MAY 2015</vt:lpstr>
      <vt:lpstr>JANUARY 2015</vt:lpstr>
      <vt:lpstr>FEBRUARY 2015</vt:lpstr>
      <vt:lpstr>TABS HIDDEN FOR CLARITY </vt:lpstr>
      <vt:lpstr>MARCH 2015 (3)</vt:lpstr>
      <vt:lpstr>MAY2015</vt:lpstr>
      <vt:lpstr>MARCH 2015</vt:lpstr>
      <vt:lpstr>Sheet3</vt:lpstr>
      <vt:lpstr>Chart1</vt:lpstr>
      <vt:lpstr>'APRIL 2014'!Print_Area</vt:lpstr>
      <vt:lpstr>'AUGUST 2014'!Print_Area</vt:lpstr>
      <vt:lpstr>'FEB 2014'!Print_Area</vt:lpstr>
      <vt:lpstr>'FEBRUARY 2015'!Print_Area</vt:lpstr>
      <vt:lpstr>'JAN 2014'!Print_Area</vt:lpstr>
      <vt:lpstr>'JANUARY 2015'!Print_Area</vt:lpstr>
      <vt:lpstr>'JULY 2014'!Print_Area</vt:lpstr>
      <vt:lpstr>'JUNE 2014'!Print_Area</vt:lpstr>
      <vt:lpstr>'MARCH 2014'!Print_Area</vt:lpstr>
      <vt:lpstr>'MARCH 2015'!Print_Area</vt:lpstr>
      <vt:lpstr>'MARCH 2015 (3)'!Print_Area</vt:lpstr>
      <vt:lpstr>'May 2014'!Print_Area</vt:lpstr>
      <vt:lpstr>'MAY2015'!Print_Area</vt:lpstr>
      <vt:lpstr>'SEPTEMBER 2014'!Print_Area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2015-06-18T14:43:51Z</dcterms:modified>
</cp:coreProperties>
</file>